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15473\Desktop\"/>
    </mc:Choice>
  </mc:AlternateContent>
  <bookViews>
    <workbookView xWindow="0" yWindow="0" windowWidth="24420" windowHeight="10965" tabRatio="731"/>
  </bookViews>
  <sheets>
    <sheet name="取引先環境調査報告書 兼 取引先環境性能評価書 (新)" sheetId="8" r:id="rId1"/>
    <sheet name="取引先環境調査報告書 兼 取引先環境性能評価書" sheetId="7" state="hidden" r:id="rId2"/>
  </sheets>
  <definedNames>
    <definedName name="_xlnm.Print_Area" localSheetId="1">'取引先環境調査報告書 兼 取引先環境性能評価書'!$A$1:$P$63</definedName>
    <definedName name="_xlnm.Print_Area" localSheetId="0">'取引先環境調査報告書 兼 取引先環境性能評価書 (新)'!$A$1:$P$64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2" i="8" l="1"/>
  <c r="N16" i="8"/>
  <c r="N39" i="8" l="1"/>
  <c r="N38" i="8"/>
  <c r="N34" i="8"/>
  <c r="N33" i="8"/>
  <c r="N44" i="8"/>
  <c r="N40" i="8"/>
  <c r="N53" i="8" l="1"/>
  <c r="N50" i="8"/>
  <c r="N45" i="8"/>
  <c r="N43" i="8"/>
  <c r="N42" i="8"/>
  <c r="N41" i="8"/>
  <c r="N37" i="8"/>
  <c r="N36" i="8"/>
  <c r="N35" i="8"/>
  <c r="N32" i="8"/>
  <c r="N31" i="8"/>
  <c r="N30" i="8"/>
  <c r="N29" i="8"/>
  <c r="N28" i="8"/>
  <c r="N27" i="8"/>
  <c r="N26" i="8"/>
  <c r="G57" i="8"/>
  <c r="I57" i="8"/>
  <c r="N46" i="8" l="1"/>
  <c r="D59" i="8" s="1"/>
  <c r="B59" i="8" l="1"/>
  <c r="N41" i="7"/>
  <c r="N38" i="7"/>
  <c r="N36" i="7"/>
  <c r="N34" i="7"/>
  <c r="N33" i="7"/>
  <c r="N45" i="7" l="1"/>
  <c r="N46" i="7"/>
  <c r="N44" i="7"/>
  <c r="N43" i="7"/>
  <c r="N42" i="7"/>
  <c r="N40" i="7"/>
  <c r="N32" i="7"/>
  <c r="N31" i="7"/>
  <c r="N30" i="7"/>
  <c r="N29" i="7"/>
  <c r="N28" i="7"/>
  <c r="N27" i="7"/>
  <c r="N26" i="7"/>
  <c r="N39" i="7"/>
  <c r="M21" i="7" l="1"/>
  <c r="M22" i="7" s="1"/>
  <c r="N35" i="7"/>
  <c r="N37" i="7"/>
  <c r="G52" i="7"/>
  <c r="I52" i="7"/>
  <c r="N47" i="7" l="1"/>
  <c r="D54" i="7" s="1"/>
  <c r="B54" i="7" s="1"/>
</calcChain>
</file>

<file path=xl/sharedStrings.xml><?xml version="1.0" encoding="utf-8"?>
<sst xmlns="http://schemas.openxmlformats.org/spreadsheetml/2006/main" count="221" uniqueCount="133">
  <si>
    <t>評価項目</t>
    <rPh sb="0" eb="2">
      <t>ヒョウカ</t>
    </rPh>
    <rPh sb="2" eb="4">
      <t>コウモク</t>
    </rPh>
    <phoneticPr fontId="1"/>
  </si>
  <si>
    <t>部署</t>
    <rPh sb="0" eb="2">
      <t>ブショ</t>
    </rPh>
    <phoneticPr fontId="1"/>
  </si>
  <si>
    <t>電話</t>
    <rPh sb="0" eb="2">
      <t>デンワ</t>
    </rPh>
    <phoneticPr fontId="1"/>
  </si>
  <si>
    <t>太枠内をご記入下さい</t>
    <rPh sb="0" eb="2">
      <t>フトワク</t>
    </rPh>
    <rPh sb="2" eb="3">
      <t>ナイ</t>
    </rPh>
    <rPh sb="5" eb="7">
      <t>キニュウ</t>
    </rPh>
    <rPh sb="7" eb="8">
      <t>クダ</t>
    </rPh>
    <phoneticPr fontId="1"/>
  </si>
  <si>
    <t>評価</t>
    <rPh sb="0" eb="2">
      <t>ヒョウカ</t>
    </rPh>
    <phoneticPr fontId="1"/>
  </si>
  <si>
    <t>評点</t>
    <rPh sb="0" eb="2">
      <t>ヒョウテン</t>
    </rPh>
    <phoneticPr fontId="1"/>
  </si>
  <si>
    <t>評価結果</t>
    <rPh sb="0" eb="2">
      <t>ヒョウカ</t>
    </rPh>
    <rPh sb="2" eb="4">
      <t>ケッカ</t>
    </rPh>
    <phoneticPr fontId="1"/>
  </si>
  <si>
    <t>選定基準</t>
    <rPh sb="0" eb="2">
      <t>センテイ</t>
    </rPh>
    <rPh sb="2" eb="4">
      <t>キジュン</t>
    </rPh>
    <phoneticPr fontId="1"/>
  </si>
  <si>
    <t>優先取引</t>
    <rPh sb="0" eb="2">
      <t>ユウセン</t>
    </rPh>
    <rPh sb="2" eb="4">
      <t>トリヒキ</t>
    </rPh>
    <phoneticPr fontId="1"/>
  </si>
  <si>
    <t>取引先コード</t>
    <rPh sb="0" eb="3">
      <t>トリヒキサキ</t>
    </rPh>
    <phoneticPr fontId="1"/>
  </si>
  <si>
    <t>業態</t>
    <rPh sb="0" eb="2">
      <t>ギョウタイ</t>
    </rPh>
    <phoneticPr fontId="1"/>
  </si>
  <si>
    <t>回答日</t>
    <phoneticPr fontId="1"/>
  </si>
  <si>
    <t>貴社名</t>
    <rPh sb="0" eb="2">
      <t>キシャ</t>
    </rPh>
    <rPh sb="2" eb="3">
      <t>メイ</t>
    </rPh>
    <phoneticPr fontId="1"/>
  </si>
  <si>
    <t>所在地</t>
    <rPh sb="0" eb="3">
      <t>ショザイチ</t>
    </rPh>
    <phoneticPr fontId="1"/>
  </si>
  <si>
    <t>承認者</t>
    <rPh sb="0" eb="3">
      <t>ショウニンシャ</t>
    </rPh>
    <phoneticPr fontId="1"/>
  </si>
  <si>
    <t>認証機関</t>
    <rPh sb="0" eb="2">
      <t>ニンショウ</t>
    </rPh>
    <rPh sb="2" eb="4">
      <t>キカン</t>
    </rPh>
    <phoneticPr fontId="1"/>
  </si>
  <si>
    <t>認証№</t>
    <rPh sb="0" eb="2">
      <t>ニンショウ</t>
    </rPh>
    <phoneticPr fontId="1"/>
  </si>
  <si>
    <t>グリーン調達を実施している</t>
    <rPh sb="4" eb="6">
      <t>チョウタツ</t>
    </rPh>
    <rPh sb="7" eb="9">
      <t>ジッシ</t>
    </rPh>
    <phoneticPr fontId="1"/>
  </si>
  <si>
    <t>取得済みである</t>
    <rPh sb="0" eb="2">
      <t>シュトク</t>
    </rPh>
    <rPh sb="2" eb="3">
      <t>ズ</t>
    </rPh>
    <phoneticPr fontId="1"/>
  </si>
  <si>
    <t>開始した時期／開始予定日</t>
    <rPh sb="0" eb="2">
      <t>カイシ</t>
    </rPh>
    <rPh sb="4" eb="6">
      <t>ジキ</t>
    </rPh>
    <rPh sb="7" eb="9">
      <t>カイシ</t>
    </rPh>
    <rPh sb="9" eb="12">
      <t>ヨテイビ</t>
    </rPh>
    <phoneticPr fontId="1"/>
  </si>
  <si>
    <t>評点（点数は（２）（３）の合計）</t>
    <rPh sb="0" eb="2">
      <t>ヒョウテン</t>
    </rPh>
    <rPh sb="3" eb="5">
      <t>テンスウ</t>
    </rPh>
    <rPh sb="13" eb="15">
      <t>ゴウケイ</t>
    </rPh>
    <phoneticPr fontId="1"/>
  </si>
  <si>
    <t>役職</t>
    <phoneticPr fontId="1"/>
  </si>
  <si>
    <t>氏名</t>
    <phoneticPr fontId="1"/>
  </si>
  <si>
    <t>改善要請、指導、支援を前提</t>
    <rPh sb="0" eb="2">
      <t>カイゼン</t>
    </rPh>
    <rPh sb="2" eb="4">
      <t>ヨウセイ</t>
    </rPh>
    <rPh sb="5" eb="7">
      <t>シドウ</t>
    </rPh>
    <rPh sb="8" eb="10">
      <t>シエン</t>
    </rPh>
    <rPh sb="11" eb="13">
      <t>ゼンテイ</t>
    </rPh>
    <phoneticPr fontId="1"/>
  </si>
  <si>
    <t>（２）＋（３）</t>
    <phoneticPr fontId="1"/>
  </si>
  <si>
    <t>（２）評点</t>
    <rPh sb="3" eb="5">
      <t>ヒョウテン</t>
    </rPh>
    <phoneticPr fontId="1"/>
  </si>
  <si>
    <t>ランク</t>
    <phoneticPr fontId="1"/>
  </si>
  <si>
    <t>Ｓ</t>
    <phoneticPr fontId="1"/>
  </si>
  <si>
    <t>Ａ</t>
    <phoneticPr fontId="1"/>
  </si>
  <si>
    <t>Ｂ</t>
    <phoneticPr fontId="1"/>
  </si>
  <si>
    <t>Ｃ</t>
    <phoneticPr fontId="1"/>
  </si>
  <si>
    <t>Ｄ</t>
    <phoneticPr fontId="1"/>
  </si>
  <si>
    <t xml:space="preserve">（３）評点合計 </t>
    <rPh sb="3" eb="5">
      <t>ヒョウテン</t>
    </rPh>
    <rPh sb="5" eb="7">
      <t>ゴウケイ</t>
    </rPh>
    <phoneticPr fontId="1"/>
  </si>
  <si>
    <t>環境側面・システム</t>
    <rPh sb="0" eb="2">
      <t>カンキョウ</t>
    </rPh>
    <rPh sb="2" eb="4">
      <t>ソクメン</t>
    </rPh>
    <phoneticPr fontId="1"/>
  </si>
  <si>
    <t>教育・　情報公開</t>
    <rPh sb="0" eb="2">
      <t>キョウイク</t>
    </rPh>
    <rPh sb="4" eb="6">
      <t>ジョウホウ</t>
    </rPh>
    <rPh sb="6" eb="8">
      <t>コウカイ</t>
    </rPh>
    <phoneticPr fontId="1"/>
  </si>
  <si>
    <t>評価者</t>
    <rPh sb="0" eb="2">
      <t>ヒョウカ</t>
    </rPh>
    <rPh sb="2" eb="3">
      <t>シャ</t>
    </rPh>
    <phoneticPr fontId="1"/>
  </si>
  <si>
    <t>取得済</t>
    <rPh sb="0" eb="2">
      <t>シュトク</t>
    </rPh>
    <rPh sb="2" eb="3">
      <t>スミ</t>
    </rPh>
    <phoneticPr fontId="1"/>
  </si>
  <si>
    <t>取得計画</t>
    <rPh sb="0" eb="2">
      <t>シュトク</t>
    </rPh>
    <rPh sb="2" eb="4">
      <t>ケイカク</t>
    </rPh>
    <phoneticPr fontId="1"/>
  </si>
  <si>
    <t xml:space="preserve">  </t>
    <phoneticPr fontId="1"/>
  </si>
  <si>
    <t>ＥＭＳの認証</t>
    <rPh sb="4" eb="6">
      <t>ニンショウ</t>
    </rPh>
    <phoneticPr fontId="1"/>
  </si>
  <si>
    <t>業態：以下のいずれか選択</t>
    <rPh sb="3" eb="5">
      <t>イカ</t>
    </rPh>
    <phoneticPr fontId="1"/>
  </si>
  <si>
    <t>取得日／予定日</t>
    <rPh sb="0" eb="3">
      <t>シュトクビ</t>
    </rPh>
    <rPh sb="4" eb="7">
      <t>ヨテイビ</t>
    </rPh>
    <phoneticPr fontId="1"/>
  </si>
  <si>
    <t>ＥＭＳ認証</t>
    <phoneticPr fontId="1"/>
  </si>
  <si>
    <t>　　（１）環境マネジメントシステム（ＥＭＳ）認証に関する項目</t>
    <rPh sb="5" eb="7">
      <t>カンキョウ</t>
    </rPh>
    <rPh sb="22" eb="24">
      <t>ニンショウ</t>
    </rPh>
    <rPh sb="25" eb="26">
      <t>カン</t>
    </rPh>
    <rPh sb="28" eb="30">
      <t>コウモク</t>
    </rPh>
    <phoneticPr fontId="1"/>
  </si>
  <si>
    <t>　　（４）ランク判定</t>
    <rPh sb="8" eb="10">
      <t>ハンテイ</t>
    </rPh>
    <phoneticPr fontId="1"/>
  </si>
  <si>
    <t>○は１つ５点</t>
  </si>
  <si>
    <t>　　（３）環境保全活動に関する項目</t>
    <rPh sb="5" eb="7">
      <t>カンキョウ</t>
    </rPh>
    <rPh sb="7" eb="9">
      <t>ホゼン</t>
    </rPh>
    <rPh sb="9" eb="11">
      <t>カツドウ</t>
    </rPh>
    <rPh sb="12" eb="13">
      <t>カン</t>
    </rPh>
    <rPh sb="15" eb="17">
      <t>コウモク</t>
    </rPh>
    <phoneticPr fontId="1"/>
  </si>
  <si>
    <t>※評価の記入方法</t>
    <rPh sb="1" eb="3">
      <t>ヒョウカ</t>
    </rPh>
    <rPh sb="4" eb="6">
      <t>キニュウ</t>
    </rPh>
    <rPh sb="6" eb="8">
      <t>ホウホウ</t>
    </rPh>
    <phoneticPr fontId="1"/>
  </si>
  <si>
    <t>１．経営トップ自らが積極的に環境取組みに関与している。</t>
    <rPh sb="2" eb="4">
      <t>ケイエイ</t>
    </rPh>
    <rPh sb="7" eb="8">
      <t>ミズカ</t>
    </rPh>
    <rPh sb="10" eb="13">
      <t>セッキョクテキ</t>
    </rPh>
    <rPh sb="14" eb="16">
      <t>カンキョウ</t>
    </rPh>
    <rPh sb="16" eb="18">
      <t>トリク</t>
    </rPh>
    <rPh sb="20" eb="22">
      <t>カンヨ</t>
    </rPh>
    <phoneticPr fontId="1"/>
  </si>
  <si>
    <t>２．環境方針を作成している。</t>
    <rPh sb="2" eb="4">
      <t>カンキョウ</t>
    </rPh>
    <rPh sb="4" eb="6">
      <t>ホウシン</t>
    </rPh>
    <rPh sb="7" eb="9">
      <t>サクセイ</t>
    </rPh>
    <phoneticPr fontId="1"/>
  </si>
  <si>
    <t>５．環境に対する取組み目標値を定めている。</t>
    <rPh sb="2" eb="4">
      <t>カンキョウ</t>
    </rPh>
    <rPh sb="5" eb="6">
      <t>タイ</t>
    </rPh>
    <rPh sb="8" eb="10">
      <t>トリク</t>
    </rPh>
    <rPh sb="11" eb="14">
      <t>モクヒョウチ</t>
    </rPh>
    <rPh sb="15" eb="16">
      <t>サダ</t>
    </rPh>
    <phoneticPr fontId="1"/>
  </si>
  <si>
    <t>６．環境取組み目標値を達成するための活動計画を定めている。</t>
    <rPh sb="2" eb="4">
      <t>カンキョウ</t>
    </rPh>
    <rPh sb="4" eb="6">
      <t>トリク</t>
    </rPh>
    <rPh sb="7" eb="9">
      <t>モクヒョウ</t>
    </rPh>
    <rPh sb="9" eb="10">
      <t>チ</t>
    </rPh>
    <rPh sb="11" eb="13">
      <t>タッセイ</t>
    </rPh>
    <rPh sb="18" eb="20">
      <t>カツドウ</t>
    </rPh>
    <rPh sb="20" eb="22">
      <t>ケイカク</t>
    </rPh>
    <rPh sb="23" eb="24">
      <t>サダ</t>
    </rPh>
    <phoneticPr fontId="1"/>
  </si>
  <si>
    <t>７．環境に関する活動計画に基づく実績フォローを行っている。</t>
    <rPh sb="2" eb="4">
      <t>カンキョウ</t>
    </rPh>
    <rPh sb="5" eb="6">
      <t>カン</t>
    </rPh>
    <rPh sb="8" eb="10">
      <t>カツドウ</t>
    </rPh>
    <rPh sb="10" eb="12">
      <t>ケイカク</t>
    </rPh>
    <rPh sb="13" eb="14">
      <t>モト</t>
    </rPh>
    <rPh sb="16" eb="18">
      <t>ジッセキ</t>
    </rPh>
    <rPh sb="23" eb="24">
      <t>オコナ</t>
    </rPh>
    <phoneticPr fontId="1"/>
  </si>
  <si>
    <t>　　５０点～　７５点</t>
    <rPh sb="4" eb="5">
      <t>テン</t>
    </rPh>
    <rPh sb="9" eb="10">
      <t>テン</t>
    </rPh>
    <phoneticPr fontId="1"/>
  </si>
  <si>
    <t>　　２０点～　４５点</t>
    <rPh sb="4" eb="5">
      <t>テン</t>
    </rPh>
    <rPh sb="9" eb="10">
      <t>テン</t>
    </rPh>
    <phoneticPr fontId="1"/>
  </si>
  <si>
    <t>　　１５点以下</t>
    <rPh sb="4" eb="5">
      <t>テン</t>
    </rPh>
    <rPh sb="5" eb="7">
      <t>イカ</t>
    </rPh>
    <phoneticPr fontId="1"/>
  </si>
  <si>
    <t>メーカー</t>
    <phoneticPr fontId="1"/>
  </si>
  <si>
    <t>商社</t>
    <phoneticPr fontId="1"/>
  </si>
  <si>
    <t>外注</t>
    <phoneticPr fontId="1"/>
  </si>
  <si>
    <t>その他</t>
    <phoneticPr fontId="1"/>
  </si>
  <si>
    <t>：はい</t>
    <phoneticPr fontId="1"/>
  </si>
  <si>
    <t>：該当なし</t>
    <rPh sb="1" eb="3">
      <t>ガイトウ</t>
    </rPh>
    <phoneticPr fontId="1"/>
  </si>
  <si>
    <t>○</t>
    <phoneticPr fontId="1"/>
  </si>
  <si>
    <t>－</t>
    <phoneticPr fontId="1"/>
  </si>
  <si>
    <r>
      <t>17．緊急事態</t>
    </r>
    <r>
      <rPr>
        <sz val="10"/>
        <color theme="1"/>
        <rFont val="ＭＳ ゴシック"/>
        <family val="3"/>
        <charset val="128"/>
      </rPr>
      <t>（火災・油漏れ・化学薬品の漏えいなど）</t>
    </r>
    <r>
      <rPr>
        <sz val="10"/>
        <rFont val="ＭＳ ゴシック"/>
        <family val="3"/>
        <charset val="128"/>
      </rPr>
      <t>への対応の仕組みがある。</t>
    </r>
    <rPh sb="3" eb="5">
      <t>キンキュウ</t>
    </rPh>
    <rPh sb="5" eb="7">
      <t>ジタイ</t>
    </rPh>
    <rPh sb="8" eb="10">
      <t>カサイ</t>
    </rPh>
    <rPh sb="11" eb="12">
      <t>アブラ</t>
    </rPh>
    <rPh sb="12" eb="13">
      <t>モ</t>
    </rPh>
    <rPh sb="15" eb="17">
      <t>カガク</t>
    </rPh>
    <rPh sb="17" eb="19">
      <t>ヤクヒン</t>
    </rPh>
    <rPh sb="20" eb="21">
      <t>ロウ</t>
    </rPh>
    <rPh sb="28" eb="30">
      <t>タイオウ</t>
    </rPh>
    <rPh sb="31" eb="33">
      <t>シク</t>
    </rPh>
    <phoneticPr fontId="1"/>
  </si>
  <si>
    <t>環境方針</t>
    <rPh sb="0" eb="2">
      <t>カンキョウ</t>
    </rPh>
    <rPh sb="2" eb="4">
      <t>ホウシン</t>
    </rPh>
    <phoneticPr fontId="1"/>
  </si>
  <si>
    <t>計画･組織</t>
    <rPh sb="0" eb="2">
      <t>ケイカク</t>
    </rPh>
    <rPh sb="3" eb="5">
      <t>ソシキ</t>
    </rPh>
    <phoneticPr fontId="1"/>
  </si>
  <si>
    <t>３．環境方針で環境に関する法令遵守を定めている。</t>
    <rPh sb="2" eb="4">
      <t>カンキョウ</t>
    </rPh>
    <rPh sb="4" eb="6">
      <t>ホウシン</t>
    </rPh>
    <rPh sb="7" eb="9">
      <t>カンキョウ</t>
    </rPh>
    <rPh sb="10" eb="11">
      <t>カン</t>
    </rPh>
    <rPh sb="13" eb="15">
      <t>ホウレイ</t>
    </rPh>
    <rPh sb="15" eb="17">
      <t>ジュンシュ</t>
    </rPh>
    <rPh sb="18" eb="19">
      <t>サダ</t>
    </rPh>
    <phoneticPr fontId="1"/>
  </si>
  <si>
    <t>８．大気汚染に関して環境影響を考慮し、改善に努力している。</t>
    <rPh sb="2" eb="4">
      <t>タイキ</t>
    </rPh>
    <rPh sb="4" eb="6">
      <t>オセン</t>
    </rPh>
    <rPh sb="7" eb="8">
      <t>カン</t>
    </rPh>
    <rPh sb="10" eb="12">
      <t>カンキョウ</t>
    </rPh>
    <rPh sb="12" eb="14">
      <t>エイキョウ</t>
    </rPh>
    <rPh sb="15" eb="17">
      <t>コウリョ</t>
    </rPh>
    <rPh sb="19" eb="21">
      <t>カイゼン</t>
    </rPh>
    <rPh sb="22" eb="24">
      <t>ドリョク</t>
    </rPh>
    <phoneticPr fontId="1"/>
  </si>
  <si>
    <t>９．水質汚濁に関して環境影響を考慮し、改善に努力している。</t>
    <rPh sb="2" eb="4">
      <t>スイシツ</t>
    </rPh>
    <rPh sb="4" eb="6">
      <t>オダク</t>
    </rPh>
    <rPh sb="15" eb="17">
      <t>コウリョ</t>
    </rPh>
    <phoneticPr fontId="1"/>
  </si>
  <si>
    <t>10．廃棄物に関して環境影響を考慮し、改善に努力している。</t>
    <rPh sb="3" eb="6">
      <t>ハイキブツ</t>
    </rPh>
    <rPh sb="15" eb="17">
      <t>コウリョ</t>
    </rPh>
    <phoneticPr fontId="1"/>
  </si>
  <si>
    <t>11．資源消費に関して環境影響を考慮し、改善に努力している。</t>
    <rPh sb="3" eb="5">
      <t>シゲン</t>
    </rPh>
    <rPh sb="5" eb="7">
      <t>ショウヒ</t>
    </rPh>
    <rPh sb="16" eb="18">
      <t>コウリョ</t>
    </rPh>
    <phoneticPr fontId="1"/>
  </si>
  <si>
    <t>12．エネルギー消費に関して環境影響を考慮し、改善に努力している。</t>
    <rPh sb="8" eb="10">
      <t>ショウヒ</t>
    </rPh>
    <rPh sb="19" eb="21">
      <t>コウリョ</t>
    </rPh>
    <phoneticPr fontId="1"/>
  </si>
  <si>
    <t>13．悪臭、騒音、振動に関して環境影響を考慮し、改善に努力している。</t>
    <rPh sb="3" eb="5">
      <t>アクシュウ</t>
    </rPh>
    <rPh sb="6" eb="8">
      <t>ソウオン</t>
    </rPh>
    <rPh sb="9" eb="11">
      <t>シンドウ</t>
    </rPh>
    <rPh sb="20" eb="22">
      <t>コウリョ</t>
    </rPh>
    <phoneticPr fontId="1"/>
  </si>
  <si>
    <t>14．梱包のリサイクル化や運搬手段の効率化に取り組んでいる。</t>
    <phoneticPr fontId="1"/>
  </si>
  <si>
    <t>様式１</t>
    <rPh sb="0" eb="2">
      <t>ヨウシキ</t>
    </rPh>
    <phoneticPr fontId="1"/>
  </si>
  <si>
    <t>＊</t>
    <phoneticPr fontId="1"/>
  </si>
  <si>
    <t>※該当なし選択が可能な項目には＊印が付いています。</t>
    <rPh sb="1" eb="3">
      <t>ガイトウ</t>
    </rPh>
    <rPh sb="5" eb="7">
      <t>センタク</t>
    </rPh>
    <rPh sb="8" eb="10">
      <t>カノウ</t>
    </rPh>
    <rPh sb="11" eb="13">
      <t>コウモク</t>
    </rPh>
    <rPh sb="16" eb="17">
      <t>シルシ</t>
    </rPh>
    <rPh sb="18" eb="19">
      <t>ツ</t>
    </rPh>
    <phoneticPr fontId="1"/>
  </si>
  <si>
    <t>取引先環境調査報告書 兼 調達品環境性能評価書</t>
    <rPh sb="5" eb="7">
      <t>チョウサ</t>
    </rPh>
    <rPh sb="7" eb="10">
      <t>ホウコクショ</t>
    </rPh>
    <rPh sb="11" eb="12">
      <t>ケン</t>
    </rPh>
    <rPh sb="13" eb="15">
      <t>チョウタツ</t>
    </rPh>
    <rPh sb="15" eb="16">
      <t>ヒン</t>
    </rPh>
    <rPh sb="16" eb="18">
      <t>カンキョウ</t>
    </rPh>
    <rPh sb="18" eb="20">
      <t>セイノウ</t>
    </rPh>
    <rPh sb="20" eb="22">
      <t>ヒョウカ</t>
    </rPh>
    <rPh sb="22" eb="23">
      <t>ショ</t>
    </rPh>
    <phoneticPr fontId="1"/>
  </si>
  <si>
    <t>上記以外</t>
    <rPh sb="0" eb="2">
      <t>ジョウキ</t>
    </rPh>
    <rPh sb="2" eb="4">
      <t>イガイ</t>
    </rPh>
    <phoneticPr fontId="1"/>
  </si>
  <si>
    <t>４．環境方針は文書化され、従業員に周知されている。</t>
    <rPh sb="2" eb="4">
      <t>カンキョウ</t>
    </rPh>
    <rPh sb="4" eb="6">
      <t>ホウシン</t>
    </rPh>
    <rPh sb="7" eb="10">
      <t>ブンショカ</t>
    </rPh>
    <rPh sb="13" eb="16">
      <t>ジュウギョウイン</t>
    </rPh>
    <rPh sb="17" eb="19">
      <t>シュウチ</t>
    </rPh>
    <phoneticPr fontId="1"/>
  </si>
  <si>
    <t>19．環境関連の教育・訓練を実施している。</t>
    <rPh sb="3" eb="5">
      <t>カンキョウ</t>
    </rPh>
    <rPh sb="5" eb="7">
      <t>カンレン</t>
    </rPh>
    <rPh sb="8" eb="10">
      <t>キョウイク</t>
    </rPh>
    <rPh sb="11" eb="13">
      <t>クンレン</t>
    </rPh>
    <rPh sb="14" eb="16">
      <t>ジッシ</t>
    </rPh>
    <phoneticPr fontId="1"/>
  </si>
  <si>
    <t>20．環境に著しい影響を及ぼす可能性のある作業に従事する者には、別途、
　　適切な教育訓練を実施し、受講状況を管理している。</t>
    <rPh sb="3" eb="5">
      <t>カンキョウ</t>
    </rPh>
    <rPh sb="6" eb="7">
      <t>イチジル</t>
    </rPh>
    <rPh sb="9" eb="11">
      <t>エイキョウ</t>
    </rPh>
    <rPh sb="12" eb="13">
      <t>オヨ</t>
    </rPh>
    <rPh sb="15" eb="18">
      <t>カノウセイ</t>
    </rPh>
    <rPh sb="21" eb="23">
      <t>サギョウ</t>
    </rPh>
    <rPh sb="24" eb="26">
      <t>ジュウジ</t>
    </rPh>
    <rPh sb="28" eb="29">
      <t>モノ</t>
    </rPh>
    <rPh sb="32" eb="34">
      <t>ベット</t>
    </rPh>
    <rPh sb="38" eb="40">
      <t>テキセツ</t>
    </rPh>
    <rPh sb="41" eb="43">
      <t>キョウイク</t>
    </rPh>
    <rPh sb="43" eb="45">
      <t>クンレン</t>
    </rPh>
    <rPh sb="46" eb="48">
      <t>ジッシ</t>
    </rPh>
    <rPh sb="50" eb="52">
      <t>ジュコウ</t>
    </rPh>
    <rPh sb="52" eb="54">
      <t>ジョウキョウ</t>
    </rPh>
    <rPh sb="55" eb="57">
      <t>カンリ</t>
    </rPh>
    <phoneticPr fontId="1"/>
  </si>
  <si>
    <t>21．自社の環境保全に関する情報を公開している。</t>
    <rPh sb="3" eb="5">
      <t>ジシャ</t>
    </rPh>
    <rPh sb="6" eb="8">
      <t>カンキョウ</t>
    </rPh>
    <rPh sb="8" eb="10">
      <t>ホゼン</t>
    </rPh>
    <rPh sb="11" eb="12">
      <t>カン</t>
    </rPh>
    <rPh sb="14" eb="16">
      <t>ジョウホウ</t>
    </rPh>
    <rPh sb="17" eb="19">
      <t>コウカイ</t>
    </rPh>
    <phoneticPr fontId="1"/>
  </si>
  <si>
    <r>
      <t>16．</t>
    </r>
    <r>
      <rPr>
        <u/>
        <sz val="10"/>
        <rFont val="ＭＳ ゴシック"/>
        <family val="3"/>
        <charset val="128"/>
      </rPr>
      <t>製品アセスメント</t>
    </r>
    <r>
      <rPr>
        <sz val="10"/>
        <rFont val="ＭＳ ゴシック"/>
        <family val="3"/>
        <charset val="128"/>
      </rPr>
      <t>の仕組みがある。
　　（開発・設計段階から環境影響を考慮したものづくりを行うこと）</t>
    </r>
    <rPh sb="3" eb="5">
      <t>セイヒン</t>
    </rPh>
    <rPh sb="12" eb="14">
      <t>シク</t>
    </rPh>
    <rPh sb="23" eb="25">
      <t>カイハツ</t>
    </rPh>
    <rPh sb="26" eb="28">
      <t>セッケイ</t>
    </rPh>
    <rPh sb="28" eb="30">
      <t>ダンカイ</t>
    </rPh>
    <rPh sb="32" eb="34">
      <t>カンキョウ</t>
    </rPh>
    <rPh sb="34" eb="36">
      <t>エイキョウ</t>
    </rPh>
    <rPh sb="37" eb="39">
      <t>コウリョ</t>
    </rPh>
    <rPh sb="47" eb="48">
      <t>オコナ</t>
    </rPh>
    <phoneticPr fontId="1"/>
  </si>
  <si>
    <t>　　８０点～１０５点</t>
    <rPh sb="4" eb="5">
      <t>テン</t>
    </rPh>
    <rPh sb="9" eb="10">
      <t>テン</t>
    </rPh>
    <phoneticPr fontId="1"/>
  </si>
  <si>
    <t>　　（２）グリーン調達活動に関する項目</t>
    <rPh sb="9" eb="11">
      <t>チョウタツ</t>
    </rPh>
    <rPh sb="11" eb="13">
      <t>カツドウ</t>
    </rPh>
    <rPh sb="14" eb="15">
      <t>カン</t>
    </rPh>
    <rPh sb="17" eb="19">
      <t>コウモク</t>
    </rPh>
    <phoneticPr fontId="1"/>
  </si>
  <si>
    <t>３年以内の取得計画がある</t>
    <rPh sb="1" eb="2">
      <t>ネン</t>
    </rPh>
    <rPh sb="2" eb="4">
      <t>イナイ</t>
    </rPh>
    <phoneticPr fontId="1"/>
  </si>
  <si>
    <t>※商社の場合、8～11項及び13項につきましては</t>
    <rPh sb="1" eb="3">
      <t>ショウシャ</t>
    </rPh>
    <rPh sb="4" eb="6">
      <t>バアイ</t>
    </rPh>
    <rPh sb="11" eb="12">
      <t>コウ</t>
    </rPh>
    <rPh sb="12" eb="13">
      <t>オヨ</t>
    </rPh>
    <rPh sb="16" eb="17">
      <t>コウ</t>
    </rPh>
    <phoneticPr fontId="1"/>
  </si>
  <si>
    <t>　製造元企業も評価対象に含めて下さい。</t>
    <rPh sb="1" eb="3">
      <t>セイゾウ</t>
    </rPh>
    <rPh sb="3" eb="4">
      <t>モト</t>
    </rPh>
    <rPh sb="4" eb="6">
      <t>キギョウ</t>
    </rPh>
    <rPh sb="7" eb="9">
      <t>ヒョウカ</t>
    </rPh>
    <rPh sb="9" eb="11">
      <t>タイショウ</t>
    </rPh>
    <rPh sb="12" eb="13">
      <t>フク</t>
    </rPh>
    <rPh sb="15" eb="16">
      <t>クダ</t>
    </rPh>
    <phoneticPr fontId="1"/>
  </si>
  <si>
    <t>○は２０点</t>
    <phoneticPr fontId="1"/>
  </si>
  <si>
    <r>
      <t>15．</t>
    </r>
    <r>
      <rPr>
        <u/>
        <sz val="10"/>
        <rFont val="ＭＳ ゴシック"/>
        <family val="3"/>
        <charset val="128"/>
      </rPr>
      <t>芝浦機械が定める禁止物質</t>
    </r>
    <r>
      <rPr>
        <sz val="10"/>
        <rFont val="ＭＳ ゴシック"/>
        <family val="3"/>
        <charset val="128"/>
      </rPr>
      <t>を使用していない。</t>
    </r>
    <r>
      <rPr>
        <b/>
        <strike/>
        <sz val="10"/>
        <color rgb="FFFF0000"/>
        <rFont val="ＭＳ ゴシック"/>
        <family val="3"/>
        <charset val="128"/>
      </rPr>
      <t xml:space="preserve">
</t>
    </r>
    <r>
      <rPr>
        <b/>
        <sz val="10"/>
        <color rgb="FFFF0000"/>
        <rFont val="ＭＳ ゴシック"/>
        <family val="3"/>
        <charset val="128"/>
      </rPr>
      <t>　　</t>
    </r>
    <r>
      <rPr>
        <sz val="10"/>
        <color theme="1"/>
        <rFont val="ＭＳ ゴシック"/>
        <family val="3"/>
        <charset val="128"/>
      </rPr>
      <t>（環境関連物質リストの管理ランク’Ａ’に該当する物資）</t>
    </r>
    <rPh sb="3" eb="5">
      <t>シバウラ</t>
    </rPh>
    <rPh sb="5" eb="7">
      <t>キカイ</t>
    </rPh>
    <rPh sb="8" eb="9">
      <t>サダ</t>
    </rPh>
    <rPh sb="11" eb="13">
      <t>キンシ</t>
    </rPh>
    <rPh sb="13" eb="15">
      <t>ブッシツ</t>
    </rPh>
    <rPh sb="16" eb="18">
      <t>シヨウ</t>
    </rPh>
    <rPh sb="28" eb="30">
      <t>カンキョウ</t>
    </rPh>
    <rPh sb="30" eb="32">
      <t>カンレン</t>
    </rPh>
    <rPh sb="32" eb="34">
      <t>ブッシツ</t>
    </rPh>
    <rPh sb="38" eb="40">
      <t>カンリ</t>
    </rPh>
    <rPh sb="47" eb="49">
      <t>ガイトウ</t>
    </rPh>
    <rPh sb="51" eb="53">
      <t>ブッシ</t>
    </rPh>
    <phoneticPr fontId="1"/>
  </si>
  <si>
    <t>18．環境関連物質の使用状況調査等、芝浦機械の環境活動に関する協力要請に、
　　速やかに対応する。</t>
    <rPh sb="18" eb="20">
      <t>シバウラ</t>
    </rPh>
    <phoneticPr fontId="1"/>
  </si>
  <si>
    <t>１１０点以上またはＥＭＳ項目が○</t>
    <rPh sb="3" eb="4">
      <t>テン</t>
    </rPh>
    <rPh sb="4" eb="6">
      <t>イジョウ</t>
    </rPh>
    <rPh sb="12" eb="14">
      <t>コウモク</t>
    </rPh>
    <phoneticPr fontId="1"/>
  </si>
  <si>
    <t>（注）ＥＭＳとは［ISO14001］［エコアクション２１］［ＫＥＳ］［エコステージ］などです。※海外機関も可。</t>
    <rPh sb="48" eb="50">
      <t>カイガイ</t>
    </rPh>
    <rPh sb="50" eb="52">
      <t>キカン</t>
    </rPh>
    <rPh sb="53" eb="54">
      <t>カ</t>
    </rPh>
    <phoneticPr fontId="1"/>
  </si>
  <si>
    <t>17．環境関連物質の使用状況調査等、芝浦機械の環境活動に関する協力要請に、
　　速やかに対応する。</t>
    <rPh sb="18" eb="20">
      <t>シバウラ</t>
    </rPh>
    <phoneticPr fontId="1"/>
  </si>
  <si>
    <t>18．環境関連の教育・訓練を実施している。</t>
    <rPh sb="3" eb="5">
      <t>カンキョウ</t>
    </rPh>
    <rPh sb="5" eb="7">
      <t>カンレン</t>
    </rPh>
    <rPh sb="8" eb="10">
      <t>キョウイク</t>
    </rPh>
    <rPh sb="11" eb="13">
      <t>クンレン</t>
    </rPh>
    <rPh sb="14" eb="16">
      <t>ジッシ</t>
    </rPh>
    <phoneticPr fontId="1"/>
  </si>
  <si>
    <t>19．環境に著しい影響を及ぼす可能性のある作業に従事する者には、別途、
　　適切な教育訓練を実施し、受講状況を管理している。</t>
    <rPh sb="3" eb="5">
      <t>カンキョウ</t>
    </rPh>
    <rPh sb="6" eb="7">
      <t>イチジル</t>
    </rPh>
    <rPh sb="9" eb="11">
      <t>エイキョウ</t>
    </rPh>
    <rPh sb="12" eb="13">
      <t>オヨ</t>
    </rPh>
    <rPh sb="15" eb="18">
      <t>カノウセイ</t>
    </rPh>
    <rPh sb="21" eb="23">
      <t>サギョウ</t>
    </rPh>
    <rPh sb="24" eb="26">
      <t>ジュウジ</t>
    </rPh>
    <rPh sb="28" eb="29">
      <t>モノ</t>
    </rPh>
    <rPh sb="32" eb="34">
      <t>ベット</t>
    </rPh>
    <rPh sb="38" eb="40">
      <t>テキセツ</t>
    </rPh>
    <rPh sb="41" eb="43">
      <t>キョウイク</t>
    </rPh>
    <rPh sb="43" eb="45">
      <t>クンレン</t>
    </rPh>
    <rPh sb="46" eb="48">
      <t>ジッシ</t>
    </rPh>
    <rPh sb="50" eb="52">
      <t>ジュコウ</t>
    </rPh>
    <rPh sb="52" eb="54">
      <t>ジョウキョウ</t>
    </rPh>
    <rPh sb="55" eb="57">
      <t>カンリ</t>
    </rPh>
    <phoneticPr fontId="1"/>
  </si>
  <si>
    <t>20．自社の環境保全に関する情報を公開している。</t>
    <rPh sb="3" eb="5">
      <t>ジシャ</t>
    </rPh>
    <rPh sb="6" eb="8">
      <t>カンキョウ</t>
    </rPh>
    <rPh sb="8" eb="10">
      <t>ホゼン</t>
    </rPh>
    <rPh sb="11" eb="12">
      <t>カン</t>
    </rPh>
    <rPh sb="14" eb="16">
      <t>ジョウホウ</t>
    </rPh>
    <rPh sb="17" eb="19">
      <t>コウカイ</t>
    </rPh>
    <phoneticPr fontId="1"/>
  </si>
  <si>
    <t>物質</t>
    <rPh sb="0" eb="2">
      <t>ブッシツ</t>
    </rPh>
    <phoneticPr fontId="1"/>
  </si>
  <si>
    <t>鉱物</t>
    <rPh sb="0" eb="2">
      <t>コウブツ</t>
    </rPh>
    <phoneticPr fontId="1"/>
  </si>
  <si>
    <t>改善要請、指導、
支援を前提</t>
    <rPh sb="0" eb="2">
      <t>カイゼン</t>
    </rPh>
    <rPh sb="2" eb="4">
      <t>ヨウセイ</t>
    </rPh>
    <rPh sb="5" eb="7">
      <t>シドウ</t>
    </rPh>
    <rPh sb="9" eb="11">
      <t>シエン</t>
    </rPh>
    <rPh sb="12" eb="14">
      <t>ゼンテイ</t>
    </rPh>
    <phoneticPr fontId="1"/>
  </si>
  <si>
    <t>※マイナス評価：禁止物質を使用している場合はランクB以下の改善指導となります</t>
    <rPh sb="5" eb="7">
      <t>ヒョウカ</t>
    </rPh>
    <rPh sb="8" eb="10">
      <t>キンシ</t>
    </rPh>
    <rPh sb="10" eb="12">
      <t>ブッシツ</t>
    </rPh>
    <rPh sb="13" eb="15">
      <t>シヨウ</t>
    </rPh>
    <rPh sb="19" eb="21">
      <t>バアイ</t>
    </rPh>
    <rPh sb="26" eb="28">
      <t>イカ</t>
    </rPh>
    <rPh sb="29" eb="31">
      <t>カイゼン</t>
    </rPh>
    <rPh sb="31" eb="33">
      <t>シドウ</t>
    </rPh>
    <phoneticPr fontId="1"/>
  </si>
  <si>
    <t>　　（４）禁止物質に関する項目</t>
    <rPh sb="5" eb="7">
      <t>キンシ</t>
    </rPh>
    <rPh sb="7" eb="9">
      <t>ブッシツ</t>
    </rPh>
    <rPh sb="10" eb="11">
      <t>カン</t>
    </rPh>
    <rPh sb="13" eb="15">
      <t>コウモク</t>
    </rPh>
    <phoneticPr fontId="1"/>
  </si>
  <si>
    <t>　　（５）責任ある鉱物資源に関する項目</t>
    <rPh sb="5" eb="7">
      <t>セキニン</t>
    </rPh>
    <rPh sb="9" eb="11">
      <t>コウブツ</t>
    </rPh>
    <rPh sb="11" eb="13">
      <t>シゲン</t>
    </rPh>
    <rPh sb="14" eb="15">
      <t>カン</t>
    </rPh>
    <rPh sb="17" eb="19">
      <t>コウモク</t>
    </rPh>
    <phoneticPr fontId="1"/>
  </si>
  <si>
    <t>　　（６）ランク判定</t>
    <rPh sb="8" eb="10">
      <t>ハンテイ</t>
    </rPh>
    <phoneticPr fontId="1"/>
  </si>
  <si>
    <t>評価点</t>
    <rPh sb="0" eb="2">
      <t>ヒョウカ</t>
    </rPh>
    <rPh sb="2" eb="3">
      <t>テン</t>
    </rPh>
    <phoneticPr fontId="1"/>
  </si>
  <si>
    <t>評価点（(1)(2)(3)(4)(5)の合計）</t>
    <rPh sb="0" eb="2">
      <t>ヒョウカ</t>
    </rPh>
    <rPh sb="2" eb="3">
      <t>テン</t>
    </rPh>
    <rPh sb="20" eb="22">
      <t>ゴウケイ</t>
    </rPh>
    <phoneticPr fontId="1"/>
  </si>
  <si>
    <t>最優先取引</t>
    <rPh sb="0" eb="1">
      <t>サイ</t>
    </rPh>
    <rPh sb="1" eb="3">
      <t>ユウセン</t>
    </rPh>
    <rPh sb="3" eb="5">
      <t>トリヒキ</t>
    </rPh>
    <phoneticPr fontId="1"/>
  </si>
  <si>
    <t>91点～100点</t>
    <rPh sb="2" eb="3">
      <t>テン</t>
    </rPh>
    <rPh sb="7" eb="8">
      <t>テン</t>
    </rPh>
    <phoneticPr fontId="1"/>
  </si>
  <si>
    <t>81点～90点</t>
    <rPh sb="2" eb="3">
      <t>テン</t>
    </rPh>
    <rPh sb="6" eb="7">
      <t>テン</t>
    </rPh>
    <phoneticPr fontId="1"/>
  </si>
  <si>
    <t>31点～60点</t>
    <rPh sb="2" eb="3">
      <t>テン</t>
    </rPh>
    <rPh sb="6" eb="7">
      <t>テン</t>
    </rPh>
    <phoneticPr fontId="1"/>
  </si>
  <si>
    <t>30点未満</t>
    <rPh sb="2" eb="3">
      <t>テン</t>
    </rPh>
    <rPh sb="3" eb="5">
      <t>ミマン</t>
    </rPh>
    <phoneticPr fontId="1"/>
  </si>
  <si>
    <t>61点～80点</t>
    <rPh sb="2" eb="3">
      <t>テン</t>
    </rPh>
    <rPh sb="6" eb="7">
      <t>テン</t>
    </rPh>
    <phoneticPr fontId="1"/>
  </si>
  <si>
    <t>取引不許可</t>
    <rPh sb="0" eb="2">
      <t>トリヒキ</t>
    </rPh>
    <rPh sb="2" eb="5">
      <t>フキョカ</t>
    </rPh>
    <phoneticPr fontId="1"/>
  </si>
  <si>
    <r>
      <t>15．</t>
    </r>
    <r>
      <rPr>
        <u/>
        <sz val="12"/>
        <rFont val="ＭＳ ゴシック"/>
        <family val="3"/>
        <charset val="128"/>
      </rPr>
      <t>製品アセスメント</t>
    </r>
    <r>
      <rPr>
        <sz val="12"/>
        <rFont val="ＭＳ ゴシック"/>
        <family val="3"/>
        <charset val="128"/>
      </rPr>
      <t>の仕組みがある。
　　（開発・設計段階から環境影響を考慮したものづくりを行うこと）</t>
    </r>
    <rPh sb="3" eb="5">
      <t>セイヒン</t>
    </rPh>
    <rPh sb="12" eb="14">
      <t>シク</t>
    </rPh>
    <rPh sb="23" eb="25">
      <t>カイハツ</t>
    </rPh>
    <rPh sb="26" eb="28">
      <t>セッケイ</t>
    </rPh>
    <rPh sb="28" eb="30">
      <t>ダンカイ</t>
    </rPh>
    <rPh sb="32" eb="34">
      <t>カンキョウ</t>
    </rPh>
    <rPh sb="34" eb="36">
      <t>エイキョウ</t>
    </rPh>
    <rPh sb="37" eb="39">
      <t>コウリョ</t>
    </rPh>
    <rPh sb="47" eb="48">
      <t>オコナ</t>
    </rPh>
    <phoneticPr fontId="1"/>
  </si>
  <si>
    <r>
      <t>16．緊急事態</t>
    </r>
    <r>
      <rPr>
        <sz val="12"/>
        <color theme="1"/>
        <rFont val="ＭＳ ゴシック"/>
        <family val="3"/>
        <charset val="128"/>
      </rPr>
      <t>（火災・油漏れ・化学薬品の漏えいなど）</t>
    </r>
    <r>
      <rPr>
        <sz val="12"/>
        <rFont val="ＭＳ ゴシック"/>
        <family val="3"/>
        <charset val="128"/>
      </rPr>
      <t>への対応の仕組みがある。</t>
    </r>
    <rPh sb="3" eb="5">
      <t>キンキュウ</t>
    </rPh>
    <rPh sb="5" eb="7">
      <t>ジタイ</t>
    </rPh>
    <rPh sb="8" eb="10">
      <t>カサイ</t>
    </rPh>
    <rPh sb="11" eb="12">
      <t>アブラ</t>
    </rPh>
    <rPh sb="12" eb="13">
      <t>モ</t>
    </rPh>
    <rPh sb="15" eb="17">
      <t>カガク</t>
    </rPh>
    <rPh sb="17" eb="19">
      <t>ヤクヒン</t>
    </rPh>
    <rPh sb="20" eb="21">
      <t>ロウ</t>
    </rPh>
    <rPh sb="28" eb="30">
      <t>タイオウ</t>
    </rPh>
    <rPh sb="31" eb="33">
      <t>シク</t>
    </rPh>
    <phoneticPr fontId="1"/>
  </si>
  <si>
    <t>（１０点）</t>
    <phoneticPr fontId="1"/>
  </si>
  <si>
    <r>
      <rPr>
        <u/>
        <sz val="11"/>
        <rFont val="ＭＳ ゴシック"/>
        <family val="3"/>
        <charset val="128"/>
      </rPr>
      <t>芝浦機械が定める禁止物質</t>
    </r>
    <r>
      <rPr>
        <sz val="11"/>
        <rFont val="ＭＳ ゴシック"/>
        <family val="3"/>
        <charset val="128"/>
      </rPr>
      <t>を使用していない。</t>
    </r>
    <r>
      <rPr>
        <b/>
        <strike/>
        <sz val="11"/>
        <color rgb="FFFF0000"/>
        <rFont val="ＭＳ ゴシック"/>
        <family val="3"/>
        <charset val="128"/>
      </rPr>
      <t xml:space="preserve">
</t>
    </r>
    <r>
      <rPr>
        <b/>
        <sz val="11"/>
        <color rgb="FFFF0000"/>
        <rFont val="ＭＳ ゴシック"/>
        <family val="3"/>
        <charset val="128"/>
      </rPr>
      <t>　　</t>
    </r>
    <r>
      <rPr>
        <sz val="11"/>
        <color theme="1"/>
        <rFont val="ＭＳ ゴシック"/>
        <family val="3"/>
        <charset val="128"/>
      </rPr>
      <t>（環境関連物質リストの管理ランク’Ａ’に該当する物資）</t>
    </r>
    <rPh sb="0" eb="2">
      <t>シバウラ</t>
    </rPh>
    <rPh sb="2" eb="4">
      <t>キカイ</t>
    </rPh>
    <rPh sb="5" eb="6">
      <t>サダ</t>
    </rPh>
    <rPh sb="8" eb="10">
      <t>キンシ</t>
    </rPh>
    <rPh sb="10" eb="12">
      <t>ブッシツ</t>
    </rPh>
    <rPh sb="13" eb="15">
      <t>シヨウ</t>
    </rPh>
    <rPh sb="25" eb="27">
      <t>カンキョウ</t>
    </rPh>
    <rPh sb="27" eb="29">
      <t>カンレン</t>
    </rPh>
    <rPh sb="29" eb="31">
      <t>ブッシツ</t>
    </rPh>
    <rPh sb="35" eb="37">
      <t>カンリ</t>
    </rPh>
    <rPh sb="44" eb="46">
      <t>ガイトウ</t>
    </rPh>
    <rPh sb="48" eb="50">
      <t>ブッシ</t>
    </rPh>
    <phoneticPr fontId="1"/>
  </si>
  <si>
    <t>（注）ＥＭＳとは［ISO14001］［エコアクション２１］［ＫＥＳ］［エコステージ］です。※海外機関も可。</t>
    <rPh sb="46" eb="48">
      <t>カイガイ</t>
    </rPh>
    <rPh sb="48" eb="50">
      <t>キカン</t>
    </rPh>
    <rPh sb="51" eb="52">
      <t>カ</t>
    </rPh>
    <phoneticPr fontId="1"/>
  </si>
  <si>
    <t>コンゴ民主共和国やその周辺９カ国で採掘された鉱物資源が、人権侵害や環境破壊等を起こしている武装勢力の資金源となっていることから、紛争鉱物(錫、タンタル、タングステン、金)については不使用に向けた取り組みを推進している。</t>
    <rPh sb="15" eb="16">
      <t>コク</t>
    </rPh>
    <rPh sb="24" eb="26">
      <t>シゲン</t>
    </rPh>
    <rPh sb="102" eb="104">
      <t>スイシン</t>
    </rPh>
    <phoneticPr fontId="1"/>
  </si>
  <si>
    <t>（６０点）</t>
    <phoneticPr fontId="1"/>
  </si>
  <si>
    <t>（１００点）</t>
    <rPh sb="4" eb="5">
      <t>テン</t>
    </rPh>
    <phoneticPr fontId="1"/>
  </si>
  <si>
    <t>（２０点）</t>
    <rPh sb="3" eb="4">
      <t>テン</t>
    </rPh>
    <phoneticPr fontId="1"/>
  </si>
  <si>
    <t>○：実施済</t>
    <rPh sb="2" eb="4">
      <t>ジッシ</t>
    </rPh>
    <rPh sb="4" eb="5">
      <t>ズ</t>
    </rPh>
    <phoneticPr fontId="1"/>
  </si>
  <si>
    <t>×：未実施</t>
    <rPh sb="2" eb="5">
      <t>ミジッシ</t>
    </rPh>
    <phoneticPr fontId="1"/>
  </si>
  <si>
    <t>該当なし：該当しない場合</t>
    <rPh sb="0" eb="2">
      <t>ガイトウ</t>
    </rPh>
    <rPh sb="5" eb="7">
      <t>ガイトウ</t>
    </rPh>
    <rPh sb="10" eb="12">
      <t>バアイ</t>
    </rPh>
    <phoneticPr fontId="1"/>
  </si>
  <si>
    <t>※商社の場合、8～11項及び13項</t>
    <rPh sb="1" eb="3">
      <t>ショウシャ</t>
    </rPh>
    <rPh sb="4" eb="6">
      <t>バアイ</t>
    </rPh>
    <rPh sb="11" eb="12">
      <t>コウ</t>
    </rPh>
    <rPh sb="12" eb="13">
      <t>オヨ</t>
    </rPh>
    <rPh sb="16" eb="17">
      <t>コウ</t>
    </rPh>
    <phoneticPr fontId="1"/>
  </si>
  <si>
    <t>　につきましては製造元企業も評価対象に含めて下さい。</t>
    <rPh sb="8" eb="10">
      <t>セイゾウ</t>
    </rPh>
    <rPh sb="10" eb="11">
      <t>モト</t>
    </rPh>
    <rPh sb="11" eb="13">
      <t>キギョウ</t>
    </rPh>
    <rPh sb="14" eb="16">
      <t>ヒョウカ</t>
    </rPh>
    <rPh sb="16" eb="18">
      <t>タイショウ</t>
    </rPh>
    <rPh sb="19" eb="20">
      <t>フク</t>
    </rPh>
    <rPh sb="22" eb="23">
      <t>クダ</t>
    </rPh>
    <phoneticPr fontId="1"/>
  </si>
  <si>
    <t>EMS取得済みの矢印</t>
    <rPh sb="3" eb="5">
      <t>シュトク</t>
    </rPh>
    <rPh sb="5" eb="6">
      <t>ズ</t>
    </rPh>
    <rPh sb="8" eb="10">
      <t>ヤジルシ</t>
    </rPh>
    <phoneticPr fontId="1"/>
  </si>
  <si>
    <t>EMS未取得の矢印</t>
    <rPh sb="3" eb="4">
      <t>ミ</t>
    </rPh>
    <rPh sb="4" eb="6">
      <t>シュトク</t>
    </rPh>
    <rPh sb="7" eb="9">
      <t>ヤジルシ</t>
    </rPh>
    <phoneticPr fontId="1"/>
  </si>
  <si>
    <t>合計</t>
    <rPh sb="0" eb="2">
      <t>ゴウケイ</t>
    </rPh>
    <phoneticPr fontId="1"/>
  </si>
  <si>
    <t>（各２点：４０点）</t>
    <rPh sb="7" eb="8">
      <t>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</si>
</sst>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37" x14ac:knownFonts="1">
    <font>
      <sz val="11"/>
      <name val="ＭＳ Ｐゴシック"/>
      <family val="3"/>
      <charset val="128"/>
    </font>
    <font>
      <sz val="6"/>
      <name val="ＭＳ Ｐゴシック"/>
      <family val="3"/>
      <charset val="128"/>
    </font>
    <font>
      <sz val="11"/>
      <name val="ＭＳ ゴシック"/>
      <family val="3"/>
      <charset val="128"/>
    </font>
    <font>
      <b/>
      <u/>
      <sz val="16"/>
      <name val="ＭＳ ゴシック"/>
      <family val="3"/>
      <charset val="128"/>
    </font>
    <font>
      <sz val="10"/>
      <name val="ＭＳ ゴシック"/>
      <family val="3"/>
      <charset val="128"/>
    </font>
    <font>
      <sz val="12"/>
      <name val="ＭＳ ゴシック"/>
      <family val="3"/>
      <charset val="128"/>
    </font>
    <font>
      <b/>
      <sz val="16"/>
      <name val="ＭＳ ゴシック"/>
      <family val="3"/>
      <charset val="128"/>
    </font>
    <font>
      <b/>
      <sz val="11"/>
      <name val="ＭＳ ゴシック"/>
      <family val="3"/>
      <charset val="128"/>
    </font>
    <font>
      <b/>
      <sz val="11"/>
      <color indexed="10"/>
      <name val="ＭＳ ゴシック"/>
      <family val="3"/>
      <charset val="128"/>
    </font>
    <font>
      <b/>
      <sz val="20"/>
      <name val="ＭＳ ゴシック"/>
      <family val="3"/>
      <charset val="128"/>
    </font>
    <font>
      <b/>
      <sz val="9"/>
      <name val="ＭＳ ゴシック"/>
      <family val="3"/>
      <charset val="128"/>
    </font>
    <font>
      <sz val="10"/>
      <name val="ＭＳ Ｐゴシック"/>
      <family val="3"/>
      <charset val="128"/>
    </font>
    <font>
      <sz val="9"/>
      <name val="ＭＳ ゴシック"/>
      <family val="3"/>
      <charset val="128"/>
    </font>
    <font>
      <b/>
      <sz val="10"/>
      <color rgb="FFFF0000"/>
      <name val="ＭＳ ゴシック"/>
      <family val="3"/>
      <charset val="128"/>
    </font>
    <font>
      <b/>
      <sz val="11"/>
      <color rgb="FFFF0000"/>
      <name val="ＭＳ Ｐゴシック"/>
      <family val="3"/>
      <charset val="128"/>
    </font>
    <font>
      <b/>
      <strike/>
      <sz val="10"/>
      <color rgb="FFFF0000"/>
      <name val="ＭＳ ゴシック"/>
      <family val="3"/>
      <charset val="128"/>
    </font>
    <font>
      <u/>
      <sz val="10"/>
      <name val="ＭＳ ゴシック"/>
      <family val="3"/>
      <charset val="128"/>
    </font>
    <font>
      <b/>
      <sz val="11"/>
      <color rgb="FFFF0000"/>
      <name val="ＭＳ ゴシック"/>
      <family val="3"/>
      <charset val="128"/>
    </font>
    <font>
      <sz val="10"/>
      <color theme="1"/>
      <name val="ＭＳ ゴシック"/>
      <family val="3"/>
      <charset val="128"/>
    </font>
    <font>
      <sz val="11"/>
      <color theme="1"/>
      <name val="ＭＳ Ｐゴシック"/>
      <family val="3"/>
      <charset val="128"/>
    </font>
    <font>
      <sz val="11"/>
      <color theme="1"/>
      <name val="ＭＳ ゴシック"/>
      <family val="3"/>
      <charset val="128"/>
    </font>
    <font>
      <b/>
      <sz val="10"/>
      <color theme="1"/>
      <name val="ＭＳ ゴシック"/>
      <family val="3"/>
      <charset val="128"/>
    </font>
    <font>
      <b/>
      <sz val="10"/>
      <name val="ＭＳ ゴシック"/>
      <family val="3"/>
      <charset val="128"/>
    </font>
    <font>
      <b/>
      <u/>
      <sz val="10"/>
      <color theme="1"/>
      <name val="ＭＳ ゴシック"/>
      <family val="3"/>
      <charset val="128"/>
    </font>
    <font>
      <sz val="20"/>
      <name val="ＭＳ ゴシック"/>
      <family val="3"/>
      <charset val="128"/>
    </font>
    <font>
      <sz val="12"/>
      <color theme="1"/>
      <name val="ＭＳ ゴシック"/>
      <family val="3"/>
      <charset val="128"/>
    </font>
    <font>
      <sz val="12"/>
      <color theme="1"/>
      <name val="ＭＳ Ｐゴシック"/>
      <family val="3"/>
      <charset val="128"/>
    </font>
    <font>
      <sz val="12"/>
      <name val="ＭＳ Ｐゴシック"/>
      <family val="3"/>
      <charset val="128"/>
    </font>
    <font>
      <b/>
      <sz val="12"/>
      <color rgb="FFFF0000"/>
      <name val="ＭＳ Ｐゴシック"/>
      <family val="3"/>
      <charset val="128"/>
    </font>
    <font>
      <u/>
      <sz val="12"/>
      <name val="ＭＳ ゴシック"/>
      <family val="3"/>
      <charset val="128"/>
    </font>
    <font>
      <b/>
      <sz val="12"/>
      <color rgb="FFFF0000"/>
      <name val="ＭＳ ゴシック"/>
      <family val="3"/>
      <charset val="128"/>
    </font>
    <font>
      <u/>
      <sz val="11"/>
      <name val="ＭＳ ゴシック"/>
      <family val="3"/>
      <charset val="128"/>
    </font>
    <font>
      <b/>
      <strike/>
      <sz val="11"/>
      <color rgb="FFFF0000"/>
      <name val="ＭＳ ゴシック"/>
      <family val="3"/>
      <charset val="128"/>
    </font>
    <font>
      <b/>
      <sz val="10"/>
      <color theme="1" tint="0.34998626667073579"/>
      <name val="ＭＳ ゴシック"/>
      <family val="3"/>
      <charset val="128"/>
    </font>
    <font>
      <sz val="10.5"/>
      <name val="ＭＳ ゴシック"/>
      <family val="3"/>
      <charset val="128"/>
    </font>
    <font>
      <sz val="11"/>
      <name val="ＭＳ Ｐゴシック"/>
      <family val="3"/>
      <charset val="128"/>
      <scheme val="minor"/>
    </font>
    <font>
      <sz val="9"/>
      <name val="ＭＳ Ｐゴシック"/>
      <family val="3"/>
      <charset val="128"/>
      <scheme val="minor"/>
    </font>
  </fonts>
  <fills count="4">
    <fill>
      <patternFill patternType="none"/>
    </fill>
    <fill>
      <patternFill patternType="gray125"/>
    </fill>
    <fill>
      <patternFill patternType="solid">
        <fgColor rgb="FFCCFFCC"/>
        <bgColor indexed="64"/>
      </patternFill>
    </fill>
    <fill>
      <patternFill patternType="solid">
        <fgColor theme="0"/>
        <bgColor indexed="64"/>
      </patternFill>
    </fill>
  </fills>
  <borders count="122">
    <border>
      <left/>
      <right/>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bottom style="medium">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double">
        <color indexed="64"/>
      </right>
      <top/>
      <bottom style="thin">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right style="double">
        <color indexed="64"/>
      </right>
      <top style="thin">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right style="hair">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double">
        <color indexed="64"/>
      </left>
      <right/>
      <top style="dashed">
        <color indexed="64"/>
      </top>
      <bottom style="dashed">
        <color indexed="64"/>
      </bottom>
      <diagonal/>
    </border>
    <border>
      <left/>
      <right style="double">
        <color indexed="64"/>
      </right>
      <top style="thin">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double">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double">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top style="thin">
        <color indexed="64"/>
      </top>
      <bottom style="thin">
        <color indexed="64"/>
      </bottom>
      <diagonal style="thin">
        <color indexed="64"/>
      </diagonal>
    </border>
  </borders>
  <cellStyleXfs count="1">
    <xf numFmtId="0" fontId="0" fillId="0" borderId="0"/>
  </cellStyleXfs>
  <cellXfs count="480">
    <xf numFmtId="0" fontId="0" fillId="0" borderId="0" xfId="0"/>
    <xf numFmtId="0" fontId="2" fillId="0" borderId="0" xfId="0" applyFont="1" applyAlignment="1">
      <alignment vertical="center" shrinkToFit="1"/>
    </xf>
    <xf numFmtId="0" fontId="2" fillId="0" borderId="0" xfId="0" applyFont="1" applyAlignment="1">
      <alignment vertical="center"/>
    </xf>
    <xf numFmtId="0" fontId="3" fillId="0" borderId="0" xfId="0" applyFont="1" applyAlignment="1">
      <alignment horizontal="centerContinuous" vertical="center"/>
    </xf>
    <xf numFmtId="0" fontId="4" fillId="0" borderId="0" xfId="0" applyFont="1" applyAlignment="1">
      <alignment vertical="center"/>
    </xf>
    <xf numFmtId="0" fontId="4" fillId="0" borderId="0" xfId="0" applyFont="1" applyAlignment="1">
      <alignment vertical="center" shrinkToFit="1"/>
    </xf>
    <xf numFmtId="0" fontId="5" fillId="0" borderId="0" xfId="0" applyFont="1" applyAlignment="1">
      <alignment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vertical="center"/>
    </xf>
    <xf numFmtId="0" fontId="4" fillId="0" borderId="7" xfId="0" applyFont="1" applyBorder="1" applyAlignment="1">
      <alignment vertical="center"/>
    </xf>
    <xf numFmtId="0" fontId="2" fillId="0" borderId="0" xfId="0" applyFont="1" applyAlignment="1">
      <alignment horizontal="centerContinuous" vertical="center"/>
    </xf>
    <xf numFmtId="0" fontId="2" fillId="0" borderId="4" xfId="0" applyFont="1" applyBorder="1" applyAlignment="1">
      <alignment horizontal="center" vertical="center" shrinkToFit="1"/>
    </xf>
    <xf numFmtId="0" fontId="2" fillId="0" borderId="0" xfId="0" applyFont="1" applyBorder="1" applyAlignment="1">
      <alignment vertical="center"/>
    </xf>
    <xf numFmtId="0" fontId="2" fillId="0" borderId="18" xfId="0" applyFont="1" applyBorder="1" applyAlignment="1">
      <alignment vertical="center"/>
    </xf>
    <xf numFmtId="0" fontId="2" fillId="0" borderId="22" xfId="0" applyFont="1" applyBorder="1" applyAlignment="1">
      <alignment vertical="center"/>
    </xf>
    <xf numFmtId="0" fontId="2" fillId="0" borderId="23" xfId="0" applyFont="1" applyBorder="1" applyAlignment="1">
      <alignment vertical="center"/>
    </xf>
    <xf numFmtId="0" fontId="2" fillId="0" borderId="8" xfId="0" applyFont="1" applyBorder="1" applyAlignment="1">
      <alignment vertical="center"/>
    </xf>
    <xf numFmtId="0" fontId="2" fillId="0" borderId="11" xfId="0" applyFont="1" applyBorder="1" applyAlignment="1">
      <alignment vertical="center"/>
    </xf>
    <xf numFmtId="0" fontId="6" fillId="0" borderId="0" xfId="0" applyFont="1" applyAlignment="1">
      <alignment horizontal="centerContinuous" vertical="center"/>
    </xf>
    <xf numFmtId="0" fontId="2" fillId="0" borderId="0" xfId="0" applyFont="1" applyAlignment="1">
      <alignment horizontal="left" vertical="center"/>
    </xf>
    <xf numFmtId="0" fontId="2" fillId="0" borderId="25" xfId="0" applyFont="1" applyBorder="1" applyAlignment="1">
      <alignment horizontal="center" vertical="center"/>
    </xf>
    <xf numFmtId="0" fontId="4" fillId="0" borderId="26" xfId="0" applyFont="1" applyBorder="1" applyAlignment="1">
      <alignment horizontal="center" vertical="center" shrinkToFit="1"/>
    </xf>
    <xf numFmtId="0" fontId="2" fillId="0" borderId="20" xfId="0" applyFont="1" applyBorder="1" applyAlignment="1">
      <alignment horizontal="center" vertical="center"/>
    </xf>
    <xf numFmtId="0" fontId="2" fillId="0" borderId="33" xfId="0" applyFont="1" applyBorder="1" applyAlignment="1">
      <alignment horizontal="right" vertical="center"/>
    </xf>
    <xf numFmtId="0" fontId="2" fillId="0" borderId="35" xfId="0" applyFont="1" applyBorder="1" applyAlignment="1">
      <alignment horizontal="center" vertical="center"/>
    </xf>
    <xf numFmtId="176" fontId="4" fillId="0" borderId="36" xfId="0" applyNumberFormat="1" applyFont="1" applyBorder="1" applyAlignment="1">
      <alignment horizontal="center" vertical="center" shrinkToFit="1"/>
    </xf>
    <xf numFmtId="0" fontId="2" fillId="0" borderId="37" xfId="0" applyFont="1" applyBorder="1" applyAlignment="1">
      <alignment vertical="center"/>
    </xf>
    <xf numFmtId="0" fontId="2" fillId="0" borderId="39" xfId="0" applyFont="1" applyBorder="1" applyAlignment="1">
      <alignment horizontal="center" vertical="center"/>
    </xf>
    <xf numFmtId="0" fontId="2" fillId="0" borderId="40" xfId="0" applyFont="1" applyBorder="1" applyAlignment="1">
      <alignment vertical="center"/>
    </xf>
    <xf numFmtId="0" fontId="2" fillId="0" borderId="42" xfId="0" applyFont="1" applyBorder="1" applyAlignment="1">
      <alignment horizontal="center" vertical="center"/>
    </xf>
    <xf numFmtId="0" fontId="2" fillId="0" borderId="0" xfId="0" applyFont="1" applyBorder="1" applyAlignment="1">
      <alignment horizontal="center" vertical="center"/>
    </xf>
    <xf numFmtId="176" fontId="4" fillId="0" borderId="0" xfId="0" applyNumberFormat="1" applyFont="1" applyBorder="1" applyAlignment="1">
      <alignment horizontal="center" vertical="center" shrinkToFit="1"/>
    </xf>
    <xf numFmtId="0" fontId="2" fillId="0" borderId="2" xfId="0" applyFont="1" applyBorder="1" applyAlignment="1">
      <alignment vertical="center"/>
    </xf>
    <xf numFmtId="0" fontId="2" fillId="0" borderId="17" xfId="0" applyFont="1" applyBorder="1" applyAlignment="1">
      <alignment horizontal="center" vertical="center" wrapText="1"/>
    </xf>
    <xf numFmtId="0" fontId="2" fillId="0" borderId="17" xfId="0" applyFont="1" applyBorder="1" applyAlignment="1">
      <alignment horizontal="center" vertical="center"/>
    </xf>
    <xf numFmtId="0" fontId="2" fillId="0" borderId="44" xfId="0" applyFont="1" applyBorder="1" applyAlignment="1">
      <alignment vertical="center" shrinkToFit="1"/>
    </xf>
    <xf numFmtId="0" fontId="2" fillId="0" borderId="45" xfId="0" applyFont="1" applyBorder="1" applyAlignment="1">
      <alignment vertical="center"/>
    </xf>
    <xf numFmtId="0" fontId="2" fillId="0" borderId="46" xfId="0" applyFont="1" applyBorder="1" applyAlignment="1">
      <alignment vertical="center"/>
    </xf>
    <xf numFmtId="0" fontId="2" fillId="0" borderId="47" xfId="0" applyFont="1" applyBorder="1" applyAlignment="1">
      <alignment vertical="center" shrinkToFit="1"/>
    </xf>
    <xf numFmtId="0" fontId="7" fillId="0" borderId="47" xfId="0" applyFont="1" applyBorder="1" applyAlignment="1">
      <alignment horizontal="center" vertical="center"/>
    </xf>
    <xf numFmtId="0" fontId="8" fillId="0" borderId="0" xfId="0" applyFont="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9" xfId="0" applyFont="1" applyBorder="1" applyAlignment="1">
      <alignment vertical="center"/>
    </xf>
    <xf numFmtId="0" fontId="4" fillId="0" borderId="15" xfId="0" applyFont="1" applyBorder="1" applyAlignment="1">
      <alignment horizontal="center" vertical="center" shrinkToFit="1"/>
    </xf>
    <xf numFmtId="176" fontId="4" fillId="0" borderId="53" xfId="0" applyNumberFormat="1" applyFont="1" applyBorder="1" applyAlignment="1">
      <alignment horizontal="center" vertical="center" shrinkToFit="1"/>
    </xf>
    <xf numFmtId="176" fontId="4" fillId="0" borderId="48" xfId="0" applyNumberFormat="1" applyFont="1" applyBorder="1" applyAlignment="1">
      <alignment horizontal="center" vertical="center" shrinkToFit="1"/>
    </xf>
    <xf numFmtId="176" fontId="4" fillId="0" borderId="55" xfId="0" applyNumberFormat="1" applyFont="1" applyFill="1" applyBorder="1" applyAlignment="1">
      <alignment horizontal="center" vertical="center" shrinkToFit="1"/>
    </xf>
    <xf numFmtId="176" fontId="4" fillId="0" borderId="56" xfId="0" applyNumberFormat="1" applyFont="1" applyFill="1" applyBorder="1" applyAlignment="1">
      <alignment horizontal="center" vertical="center"/>
    </xf>
    <xf numFmtId="0" fontId="2" fillId="0" borderId="0" xfId="0" applyFont="1" applyBorder="1" applyAlignment="1">
      <alignment horizontal="left" vertical="center"/>
    </xf>
    <xf numFmtId="0" fontId="10" fillId="0" borderId="0" xfId="0" applyFont="1" applyAlignment="1">
      <alignment vertical="center"/>
    </xf>
    <xf numFmtId="0" fontId="2" fillId="0" borderId="0" xfId="0" applyFont="1" applyAlignment="1">
      <alignment vertical="top"/>
    </xf>
    <xf numFmtId="0" fontId="2" fillId="0" borderId="8"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4" fillId="0" borderId="52" xfId="0" applyFont="1" applyBorder="1" applyAlignment="1">
      <alignment vertical="center"/>
    </xf>
    <xf numFmtId="0" fontId="4" fillId="0" borderId="54" xfId="0" applyFont="1" applyBorder="1" applyAlignment="1">
      <alignment horizontal="right" vertical="center"/>
    </xf>
    <xf numFmtId="0" fontId="4" fillId="0" borderId="10" xfId="0" applyFont="1" applyBorder="1" applyAlignment="1">
      <alignment horizontal="center" vertical="center"/>
    </xf>
    <xf numFmtId="0" fontId="4" fillId="0" borderId="40" xfId="0" applyFont="1" applyBorder="1" applyAlignment="1">
      <alignment vertical="center"/>
    </xf>
    <xf numFmtId="0" fontId="12" fillId="0" borderId="0" xfId="0" applyFont="1" applyAlignment="1">
      <alignment vertical="center"/>
    </xf>
    <xf numFmtId="0" fontId="4" fillId="0" borderId="25" xfId="0" applyFont="1" applyBorder="1" applyAlignment="1">
      <alignment horizontal="right" vertical="center"/>
    </xf>
    <xf numFmtId="0" fontId="4" fillId="0" borderId="25" xfId="0" applyFont="1" applyBorder="1" applyAlignment="1">
      <alignment horizontal="center" vertical="center"/>
    </xf>
    <xf numFmtId="0" fontId="4" fillId="0" borderId="28" xfId="0" applyFont="1" applyBorder="1" applyAlignment="1">
      <alignment horizontal="center" vertical="center"/>
    </xf>
    <xf numFmtId="0" fontId="4" fillId="0" borderId="26" xfId="0" applyFont="1" applyBorder="1" applyAlignment="1">
      <alignment horizontal="right" vertical="center"/>
    </xf>
    <xf numFmtId="0" fontId="4" fillId="0" borderId="22" xfId="0" applyFont="1" applyBorder="1" applyAlignment="1">
      <alignment vertical="center"/>
    </xf>
    <xf numFmtId="0" fontId="4" fillId="0" borderId="21" xfId="0" applyFont="1" applyBorder="1" applyAlignment="1">
      <alignment vertical="center"/>
    </xf>
    <xf numFmtId="0" fontId="4" fillId="0" borderId="34" xfId="0" applyFont="1" applyBorder="1" applyAlignment="1">
      <alignment horizontal="right" vertical="center"/>
    </xf>
    <xf numFmtId="0" fontId="4" fillId="0" borderId="20" xfId="0" applyFont="1" applyBorder="1" applyAlignment="1">
      <alignment horizontal="left" vertical="center"/>
    </xf>
    <xf numFmtId="0" fontId="4" fillId="0" borderId="0" xfId="0" applyFont="1" applyBorder="1" applyAlignment="1">
      <alignment vertical="center" wrapText="1"/>
    </xf>
    <xf numFmtId="0" fontId="17" fillId="0" borderId="30" xfId="0" applyFont="1" applyBorder="1" applyAlignment="1">
      <alignment vertical="center"/>
    </xf>
    <xf numFmtId="0" fontId="17" fillId="0" borderId="38" xfId="0" applyFont="1" applyBorder="1" applyAlignment="1">
      <alignment horizontal="right" vertical="center"/>
    </xf>
    <xf numFmtId="0" fontId="17" fillId="0" borderId="41" xfId="0" applyFont="1" applyBorder="1" applyAlignment="1">
      <alignment horizontal="right" vertical="center"/>
    </xf>
    <xf numFmtId="0" fontId="20" fillId="0" borderId="0" xfId="0" applyFont="1" applyAlignment="1">
      <alignment vertical="center"/>
    </xf>
    <xf numFmtId="176" fontId="18" fillId="0" borderId="53" xfId="0" applyNumberFormat="1" applyFont="1" applyBorder="1" applyAlignment="1">
      <alignment horizontal="center" vertical="center" shrinkToFit="1"/>
    </xf>
    <xf numFmtId="0" fontId="20" fillId="0" borderId="17" xfId="0" applyFont="1" applyBorder="1" applyAlignment="1">
      <alignment horizontal="center" vertical="center"/>
    </xf>
    <xf numFmtId="0" fontId="18" fillId="0" borderId="0" xfId="0" applyFont="1" applyAlignment="1">
      <alignment vertical="center"/>
    </xf>
    <xf numFmtId="0" fontId="18" fillId="0" borderId="0" xfId="0" applyFont="1" applyBorder="1" applyAlignment="1">
      <alignment vertical="center" wrapText="1"/>
    </xf>
    <xf numFmtId="0" fontId="4" fillId="0" borderId="0" xfId="0" applyFont="1" applyBorder="1" applyAlignment="1">
      <alignment horizontal="right" vertical="center"/>
    </xf>
    <xf numFmtId="0" fontId="4" fillId="0" borderId="0" xfId="0" applyFont="1" applyAlignment="1">
      <alignment horizontal="right" vertical="center"/>
    </xf>
    <xf numFmtId="0" fontId="18" fillId="0" borderId="0" xfId="0" applyFont="1" applyAlignment="1">
      <alignment horizontal="right" vertical="center"/>
    </xf>
    <xf numFmtId="0" fontId="18" fillId="0" borderId="0" xfId="0" quotePrefix="1" applyFont="1" applyAlignment="1">
      <alignment horizontal="right" vertical="center"/>
    </xf>
    <xf numFmtId="176" fontId="4" fillId="0" borderId="0" xfId="0" applyNumberFormat="1" applyFont="1" applyFill="1" applyBorder="1" applyAlignment="1">
      <alignment horizontal="center" vertical="center"/>
    </xf>
    <xf numFmtId="0" fontId="18" fillId="0" borderId="0" xfId="0" applyFont="1" applyBorder="1" applyAlignment="1">
      <alignment horizontal="right" vertical="center" wrapText="1"/>
    </xf>
    <xf numFmtId="0" fontId="2" fillId="2" borderId="1" xfId="0" applyFont="1" applyFill="1" applyBorder="1" applyAlignment="1">
      <alignment horizontal="center" vertical="center"/>
    </xf>
    <xf numFmtId="0" fontId="21" fillId="0" borderId="0" xfId="0" applyFont="1" applyBorder="1" applyAlignment="1">
      <alignment vertical="center" wrapText="1"/>
    </xf>
    <xf numFmtId="0" fontId="21" fillId="0" borderId="0" xfId="0" applyFont="1" applyAlignment="1">
      <alignment vertical="center"/>
    </xf>
    <xf numFmtId="0" fontId="22" fillId="0" borderId="17" xfId="0" applyFont="1" applyBorder="1" applyAlignment="1">
      <alignment horizontal="center" vertical="center"/>
    </xf>
    <xf numFmtId="0" fontId="23" fillId="0" borderId="0" xfId="0" applyFont="1" applyBorder="1" applyAlignment="1">
      <alignment vertical="center"/>
    </xf>
    <xf numFmtId="0" fontId="4" fillId="0" borderId="25" xfId="0" applyFont="1" applyBorder="1" applyAlignment="1">
      <alignment horizontal="center" vertical="center"/>
    </xf>
    <xf numFmtId="0" fontId="2" fillId="3" borderId="12" xfId="0" applyFont="1" applyFill="1" applyBorder="1" applyAlignment="1">
      <alignment horizontal="center" vertical="center" shrinkToFit="1"/>
    </xf>
    <xf numFmtId="31" fontId="4" fillId="0" borderId="32" xfId="0" applyNumberFormat="1" applyFont="1" applyBorder="1" applyAlignment="1">
      <alignment horizontal="center" vertical="center"/>
    </xf>
    <xf numFmtId="49" fontId="2" fillId="0" borderId="57" xfId="0" applyNumberFormat="1"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49" fontId="4" fillId="0" borderId="0" xfId="0" applyNumberFormat="1" applyFont="1" applyFill="1" applyBorder="1" applyAlignment="1">
      <alignment horizontal="center" vertical="center"/>
    </xf>
    <xf numFmtId="0" fontId="11" fillId="0" borderId="0" xfId="0" applyFont="1" applyFill="1" applyBorder="1" applyAlignment="1">
      <alignment horizontal="center" vertical="center"/>
    </xf>
    <xf numFmtId="49" fontId="2" fillId="0" borderId="81" xfId="0" applyNumberFormat="1" applyFont="1" applyFill="1" applyBorder="1" applyAlignment="1">
      <alignment horizontal="center" vertical="center" shrinkToFit="1"/>
    </xf>
    <xf numFmtId="0" fontId="18" fillId="0" borderId="0" xfId="0" applyFont="1" applyBorder="1" applyAlignment="1">
      <alignment vertical="center"/>
    </xf>
    <xf numFmtId="0" fontId="4" fillId="0" borderId="82" xfId="0" applyFont="1" applyBorder="1" applyAlignment="1">
      <alignment vertical="center"/>
    </xf>
    <xf numFmtId="0" fontId="4" fillId="0" borderId="43" xfId="0" applyFont="1" applyBorder="1" applyAlignment="1">
      <alignment vertical="center"/>
    </xf>
    <xf numFmtId="176" fontId="2" fillId="0" borderId="0" xfId="0" applyNumberFormat="1" applyFont="1" applyAlignment="1">
      <alignment vertical="center"/>
    </xf>
    <xf numFmtId="0" fontId="2" fillId="0" borderId="0" xfId="0" applyFont="1" applyFill="1" applyAlignment="1">
      <alignment vertical="center"/>
    </xf>
    <xf numFmtId="0" fontId="20" fillId="0" borderId="0" xfId="0" applyFont="1" applyFill="1" applyAlignment="1">
      <alignment vertical="center"/>
    </xf>
    <xf numFmtId="0" fontId="2" fillId="3" borderId="14" xfId="0" applyFont="1" applyFill="1" applyBorder="1" applyAlignment="1" applyProtection="1">
      <alignment horizontal="center" vertical="center" shrinkToFit="1"/>
      <protection locked="0"/>
    </xf>
    <xf numFmtId="0" fontId="35" fillId="3" borderId="0" xfId="0" applyFont="1" applyFill="1" applyAlignment="1">
      <alignment vertical="center"/>
    </xf>
    <xf numFmtId="0" fontId="36" fillId="3" borderId="0" xfId="0" applyFont="1" applyFill="1" applyAlignment="1">
      <alignment vertical="center"/>
    </xf>
    <xf numFmtId="0" fontId="35" fillId="3" borderId="1" xfId="0" applyFont="1" applyFill="1" applyBorder="1" applyAlignment="1" applyProtection="1">
      <alignment horizontal="center" vertical="center"/>
      <protection locked="0"/>
    </xf>
    <xf numFmtId="0" fontId="35" fillId="3" borderId="85"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shrinkToFit="1"/>
      <protection locked="0"/>
    </xf>
    <xf numFmtId="0" fontId="5" fillId="3" borderId="0" xfId="0" applyFont="1" applyFill="1" applyAlignment="1">
      <alignment vertical="center"/>
    </xf>
    <xf numFmtId="0" fontId="2" fillId="3" borderId="0" xfId="0" applyFont="1" applyFill="1" applyAlignment="1">
      <alignment vertical="center"/>
    </xf>
    <xf numFmtId="0" fontId="6" fillId="3" borderId="0" xfId="0" applyFont="1" applyFill="1" applyAlignment="1">
      <alignment horizontal="centerContinuous" vertical="center"/>
    </xf>
    <xf numFmtId="0" fontId="2" fillId="3" borderId="0" xfId="0" applyFont="1" applyFill="1" applyAlignment="1">
      <alignment horizontal="centerContinuous" vertical="center"/>
    </xf>
    <xf numFmtId="0" fontId="3" fillId="3" borderId="0" xfId="0" applyFont="1" applyFill="1" applyAlignment="1">
      <alignment horizontal="centerContinuous" vertical="center"/>
    </xf>
    <xf numFmtId="0" fontId="2" fillId="3" borderId="0" xfId="0" applyFont="1" applyFill="1" applyAlignment="1">
      <alignment horizontal="left" vertical="center"/>
    </xf>
    <xf numFmtId="0" fontId="8" fillId="3" borderId="0" xfId="0" applyFont="1" applyFill="1" applyAlignment="1">
      <alignment horizontal="center" vertical="center"/>
    </xf>
    <xf numFmtId="0" fontId="4" fillId="3" borderId="0" xfId="0" applyFont="1" applyFill="1" applyAlignment="1">
      <alignment vertical="center"/>
    </xf>
    <xf numFmtId="0" fontId="4" fillId="3" borderId="26" xfId="0" applyFont="1" applyFill="1" applyBorder="1" applyAlignment="1">
      <alignment horizontal="center" vertical="center" shrinkToFit="1"/>
    </xf>
    <xf numFmtId="0" fontId="2" fillId="3" borderId="0" xfId="0" applyFont="1" applyFill="1" applyAlignment="1">
      <alignment vertical="center" shrinkToFit="1"/>
    </xf>
    <xf numFmtId="0" fontId="4" fillId="3" borderId="2" xfId="0" applyFont="1" applyFill="1" applyBorder="1" applyAlignment="1">
      <alignment horizontal="center" vertical="center" shrinkToFit="1"/>
    </xf>
    <xf numFmtId="31" fontId="4" fillId="3" borderId="32" xfId="0" applyNumberFormat="1" applyFont="1" applyFill="1" applyBorder="1" applyAlignment="1">
      <alignment horizontal="center" vertical="center"/>
    </xf>
    <xf numFmtId="0" fontId="2" fillId="3" borderId="4" xfId="0" applyFont="1" applyFill="1" applyBorder="1" applyAlignment="1">
      <alignment horizontal="center" vertical="center" shrinkToFit="1"/>
    </xf>
    <xf numFmtId="49" fontId="2" fillId="3" borderId="57" xfId="0" applyNumberFormat="1" applyFont="1" applyFill="1" applyBorder="1" applyAlignment="1" applyProtection="1">
      <alignment horizontal="center" vertical="center" shrinkToFit="1"/>
      <protection locked="0"/>
    </xf>
    <xf numFmtId="0" fontId="2" fillId="3" borderId="44" xfId="0" applyFont="1" applyFill="1" applyBorder="1" applyAlignment="1">
      <alignment vertical="center" shrinkToFit="1"/>
    </xf>
    <xf numFmtId="0" fontId="4" fillId="3" borderId="3" xfId="0" applyFont="1" applyFill="1" applyBorder="1" applyAlignment="1">
      <alignment horizontal="center" vertical="center" shrinkToFit="1"/>
    </xf>
    <xf numFmtId="49" fontId="2" fillId="3" borderId="81" xfId="0" applyNumberFormat="1" applyFont="1" applyFill="1" applyBorder="1" applyAlignment="1" applyProtection="1">
      <alignment horizontal="center" vertical="center" shrinkToFit="1"/>
      <protection locked="0"/>
    </xf>
    <xf numFmtId="0" fontId="4" fillId="3" borderId="20" xfId="0" applyFont="1" applyFill="1" applyBorder="1" applyAlignment="1">
      <alignment horizontal="left" vertical="center"/>
    </xf>
    <xf numFmtId="0" fontId="2" fillId="3" borderId="20"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0" xfId="0" applyFont="1" applyFill="1" applyBorder="1" applyAlignment="1">
      <alignment horizontal="center" vertical="center" shrinkToFit="1"/>
    </xf>
    <xf numFmtId="49" fontId="4" fillId="3" borderId="0" xfId="0" applyNumberFormat="1" applyFont="1" applyFill="1" applyBorder="1" applyAlignment="1">
      <alignment horizontal="center" vertical="center"/>
    </xf>
    <xf numFmtId="0" fontId="11" fillId="3" borderId="0" xfId="0" applyFont="1" applyFill="1" applyBorder="1" applyAlignment="1">
      <alignment horizontal="center" vertical="center"/>
    </xf>
    <xf numFmtId="0" fontId="4" fillId="3" borderId="15" xfId="0" applyFont="1" applyFill="1" applyBorder="1" applyAlignment="1">
      <alignment horizontal="center" vertical="center" shrinkToFit="1"/>
    </xf>
    <xf numFmtId="0" fontId="4" fillId="3" borderId="0" xfId="0" applyFont="1" applyFill="1" applyAlignment="1">
      <alignment vertical="center" shrinkToFit="1"/>
    </xf>
    <xf numFmtId="0" fontId="4" fillId="3" borderId="0" xfId="0" applyFont="1" applyFill="1" applyBorder="1" applyAlignment="1">
      <alignment horizontal="right" vertical="center"/>
    </xf>
    <xf numFmtId="0" fontId="4" fillId="3" borderId="0" xfId="0" applyFont="1" applyFill="1" applyAlignment="1">
      <alignment horizontal="right" vertical="center"/>
    </xf>
    <xf numFmtId="0" fontId="4" fillId="3" borderId="0" xfId="0" applyFont="1" applyFill="1" applyBorder="1" applyAlignment="1">
      <alignment horizontal="center" vertical="center" shrinkToFit="1"/>
    </xf>
    <xf numFmtId="0" fontId="2" fillId="3" borderId="0" xfId="0" applyFont="1" applyFill="1" applyBorder="1" applyAlignment="1">
      <alignment horizontal="left" vertical="center"/>
    </xf>
    <xf numFmtId="0" fontId="10" fillId="3" borderId="0" xfId="0" applyFont="1" applyFill="1" applyAlignment="1">
      <alignment vertical="center"/>
    </xf>
    <xf numFmtId="0" fontId="4" fillId="3" borderId="67" xfId="0" applyFont="1" applyFill="1" applyBorder="1" applyAlignment="1">
      <alignment horizontal="center" vertical="center"/>
    </xf>
    <xf numFmtId="0" fontId="2" fillId="3" borderId="0" xfId="0" applyFont="1" applyFill="1" applyAlignment="1">
      <alignment vertical="top"/>
    </xf>
    <xf numFmtId="0" fontId="2" fillId="3" borderId="25" xfId="0" applyFont="1" applyFill="1" applyBorder="1" applyAlignment="1">
      <alignment horizontal="center" vertical="center"/>
    </xf>
    <xf numFmtId="0" fontId="4" fillId="3" borderId="25" xfId="0" applyFont="1" applyFill="1" applyBorder="1" applyAlignment="1">
      <alignment horizontal="right" vertical="center"/>
    </xf>
    <xf numFmtId="0" fontId="4" fillId="3" borderId="34" xfId="0" applyFont="1" applyFill="1" applyBorder="1" applyAlignment="1">
      <alignment horizontal="right" vertical="center"/>
    </xf>
    <xf numFmtId="0" fontId="4" fillId="3" borderId="89" xfId="0" applyFont="1" applyFill="1" applyBorder="1" applyAlignment="1">
      <alignment horizontal="center" vertical="center"/>
    </xf>
    <xf numFmtId="0" fontId="4" fillId="3" borderId="21" xfId="0" applyFont="1" applyFill="1" applyBorder="1" applyAlignment="1">
      <alignment vertical="center"/>
    </xf>
    <xf numFmtId="0" fontId="4" fillId="3" borderId="22" xfId="0" applyFont="1" applyFill="1" applyBorder="1" applyAlignment="1">
      <alignment vertical="center"/>
    </xf>
    <xf numFmtId="0" fontId="2" fillId="3" borderId="22" xfId="0" applyFont="1" applyFill="1" applyBorder="1" applyAlignment="1">
      <alignment vertical="center"/>
    </xf>
    <xf numFmtId="0" fontId="2" fillId="3" borderId="23" xfId="0" applyFont="1" applyFill="1" applyBorder="1" applyAlignment="1">
      <alignment vertical="center"/>
    </xf>
    <xf numFmtId="0" fontId="2" fillId="3" borderId="48" xfId="0" applyFont="1" applyFill="1" applyBorder="1" applyAlignment="1">
      <alignment horizontal="center" vertical="center"/>
    </xf>
    <xf numFmtId="0" fontId="2" fillId="3" borderId="2" xfId="0" applyFont="1" applyFill="1" applyBorder="1" applyAlignment="1">
      <alignment vertical="center"/>
    </xf>
    <xf numFmtId="0" fontId="4" fillId="3" borderId="47" xfId="0" applyFont="1" applyFill="1" applyBorder="1" applyAlignment="1">
      <alignment horizontal="center" vertical="center"/>
    </xf>
    <xf numFmtId="0" fontId="2" fillId="3" borderId="17" xfId="0" applyFont="1" applyFill="1" applyBorder="1" applyAlignment="1">
      <alignment horizontal="center" vertical="center" wrapText="1"/>
    </xf>
    <xf numFmtId="0" fontId="2" fillId="3" borderId="53" xfId="0" applyFont="1" applyFill="1" applyBorder="1" applyAlignment="1">
      <alignment horizontal="center" vertical="center"/>
    </xf>
    <xf numFmtId="0" fontId="2" fillId="3" borderId="17" xfId="0" applyFont="1" applyFill="1" applyBorder="1" applyAlignment="1">
      <alignment horizontal="center" vertical="center"/>
    </xf>
    <xf numFmtId="0" fontId="20" fillId="3" borderId="0" xfId="0" applyFont="1" applyFill="1" applyAlignment="1">
      <alignment vertical="center"/>
    </xf>
    <xf numFmtId="0" fontId="20" fillId="3" borderId="17" xfId="0" applyFont="1" applyFill="1" applyBorder="1" applyAlignment="1">
      <alignment horizontal="center" vertical="center"/>
    </xf>
    <xf numFmtId="0" fontId="33" fillId="3" borderId="17" xfId="0" applyFont="1" applyFill="1" applyBorder="1" applyAlignment="1">
      <alignment horizontal="center" vertical="center"/>
    </xf>
    <xf numFmtId="0" fontId="22" fillId="3" borderId="17" xfId="0" applyFont="1" applyFill="1" applyBorder="1" applyAlignment="1">
      <alignment horizontal="center" vertical="center"/>
    </xf>
    <xf numFmtId="0" fontId="18" fillId="3" borderId="0" xfId="0" applyFont="1" applyFill="1" applyAlignment="1">
      <alignment vertical="center"/>
    </xf>
    <xf numFmtId="0" fontId="18" fillId="3" borderId="0" xfId="0" applyFont="1" applyFill="1" applyBorder="1" applyAlignment="1">
      <alignment vertical="center" wrapText="1"/>
    </xf>
    <xf numFmtId="0" fontId="18" fillId="3" borderId="0" xfId="0" applyFont="1" applyFill="1" applyBorder="1" applyAlignment="1">
      <alignment vertical="center"/>
    </xf>
    <xf numFmtId="0" fontId="4" fillId="3" borderId="0" xfId="0" applyFont="1" applyFill="1" applyBorder="1" applyAlignment="1">
      <alignment vertical="center" wrapText="1"/>
    </xf>
    <xf numFmtId="0" fontId="4" fillId="3" borderId="56" xfId="0" applyNumberFormat="1" applyFont="1" applyFill="1" applyBorder="1" applyAlignment="1">
      <alignment horizontal="center" vertical="center"/>
    </xf>
    <xf numFmtId="0" fontId="18" fillId="3" borderId="0" xfId="0" applyFont="1" applyFill="1" applyAlignment="1">
      <alignment horizontal="left" vertical="center"/>
    </xf>
    <xf numFmtId="0" fontId="18" fillId="3" borderId="0" xfId="0" applyFont="1" applyFill="1" applyBorder="1" applyAlignment="1">
      <alignment horizontal="right" vertical="center"/>
    </xf>
    <xf numFmtId="0" fontId="21" fillId="3" borderId="0" xfId="0" applyFont="1" applyFill="1" applyBorder="1" applyAlignment="1">
      <alignment vertical="center" wrapText="1"/>
    </xf>
    <xf numFmtId="0" fontId="4" fillId="3" borderId="0" xfId="0" applyFont="1" applyFill="1" applyBorder="1" applyAlignment="1">
      <alignment vertical="center"/>
    </xf>
    <xf numFmtId="176" fontId="4" fillId="3" borderId="0" xfId="0" applyNumberFormat="1" applyFont="1" applyFill="1" applyBorder="1" applyAlignment="1">
      <alignment horizontal="center" vertical="center"/>
    </xf>
    <xf numFmtId="0" fontId="18" fillId="3" borderId="0" xfId="0" applyFont="1" applyFill="1" applyAlignment="1">
      <alignment horizontal="right" vertical="center"/>
    </xf>
    <xf numFmtId="0" fontId="18" fillId="3" borderId="0" xfId="0" quotePrefix="1" applyFont="1" applyFill="1" applyAlignment="1">
      <alignment horizontal="right" vertical="center"/>
    </xf>
    <xf numFmtId="0" fontId="23" fillId="3" borderId="0" xfId="0" applyFont="1" applyFill="1" applyBorder="1" applyAlignment="1">
      <alignment vertical="center"/>
    </xf>
    <xf numFmtId="0" fontId="21" fillId="3" borderId="0" xfId="0" applyFont="1" applyFill="1" applyAlignment="1">
      <alignment vertical="center"/>
    </xf>
    <xf numFmtId="0" fontId="2" fillId="3" borderId="52" xfId="0" applyFont="1" applyFill="1" applyBorder="1" applyAlignment="1">
      <alignment vertical="center"/>
    </xf>
    <xf numFmtId="0" fontId="2" fillId="3" borderId="55" xfId="0" applyFont="1" applyFill="1" applyBorder="1" applyAlignment="1">
      <alignment horizontal="center" vertical="center"/>
    </xf>
    <xf numFmtId="0" fontId="4" fillId="3" borderId="43" xfId="0" applyFont="1" applyFill="1" applyBorder="1" applyAlignment="1">
      <alignment vertical="center"/>
    </xf>
    <xf numFmtId="0" fontId="2" fillId="3" borderId="45" xfId="0" applyFont="1" applyFill="1" applyBorder="1" applyAlignment="1">
      <alignment vertical="center"/>
    </xf>
    <xf numFmtId="0" fontId="2" fillId="3" borderId="46" xfId="0" applyFont="1" applyFill="1" applyBorder="1" applyAlignment="1">
      <alignment vertical="center"/>
    </xf>
    <xf numFmtId="0" fontId="7" fillId="3" borderId="47" xfId="0" applyFont="1" applyFill="1" applyBorder="1" applyAlignment="1">
      <alignment horizontal="center" vertical="center"/>
    </xf>
    <xf numFmtId="0" fontId="2" fillId="3" borderId="47" xfId="0" applyFont="1" applyFill="1" applyBorder="1" applyAlignment="1">
      <alignment vertical="center" shrinkToFit="1"/>
    </xf>
    <xf numFmtId="0" fontId="4" fillId="3" borderId="10" xfId="0" applyFont="1" applyFill="1" applyBorder="1" applyAlignment="1">
      <alignment horizontal="center" vertical="center"/>
    </xf>
    <xf numFmtId="0" fontId="5" fillId="3" borderId="103" xfId="0" applyFont="1" applyFill="1" applyBorder="1" applyAlignment="1">
      <alignment horizontal="centerContinuous" vertical="center"/>
    </xf>
    <xf numFmtId="0" fontId="5" fillId="3" borderId="6" xfId="0" applyFont="1" applyFill="1" applyBorder="1" applyAlignment="1">
      <alignment horizontal="centerContinuous" vertical="center"/>
    </xf>
    <xf numFmtId="0" fontId="30" fillId="3" borderId="104" xfId="0" applyFont="1" applyFill="1" applyBorder="1" applyAlignment="1">
      <alignment horizontal="centerContinuous" vertical="center"/>
    </xf>
    <xf numFmtId="0" fontId="5" fillId="3" borderId="105" xfId="0" applyFont="1" applyFill="1" applyBorder="1" applyAlignment="1">
      <alignment horizontal="center" vertical="center"/>
    </xf>
    <xf numFmtId="0" fontId="5" fillId="3" borderId="90" xfId="0" applyFont="1" applyFill="1" applyBorder="1" applyAlignment="1">
      <alignment horizontal="centerContinuous" vertical="center"/>
    </xf>
    <xf numFmtId="0" fontId="5" fillId="3" borderId="91" xfId="0" applyFont="1" applyFill="1" applyBorder="1" applyAlignment="1">
      <alignment horizontal="centerContinuous" vertical="center"/>
    </xf>
    <xf numFmtId="0" fontId="5" fillId="3" borderId="92" xfId="0" applyFont="1" applyFill="1" applyBorder="1" applyAlignment="1">
      <alignment horizontal="centerContinuous" vertical="center"/>
    </xf>
    <xf numFmtId="0" fontId="5" fillId="3" borderId="106" xfId="0" applyFont="1" applyFill="1" applyBorder="1" applyAlignment="1">
      <alignment horizontal="centerContinuous" vertical="center"/>
    </xf>
    <xf numFmtId="0" fontId="5" fillId="3" borderId="107" xfId="0" applyFont="1" applyFill="1" applyBorder="1" applyAlignment="1">
      <alignment horizontal="centerContinuous" vertical="center"/>
    </xf>
    <xf numFmtId="0" fontId="30" fillId="3" borderId="108" xfId="0" applyFont="1" applyFill="1" applyBorder="1" applyAlignment="1">
      <alignment horizontal="centerContinuous" vertical="center"/>
    </xf>
    <xf numFmtId="0" fontId="5" fillId="3" borderId="109" xfId="0" applyFont="1" applyFill="1" applyBorder="1" applyAlignment="1">
      <alignment horizontal="center" vertical="center"/>
    </xf>
    <xf numFmtId="0" fontId="5" fillId="3" borderId="110" xfId="0" applyFont="1" applyFill="1" applyBorder="1" applyAlignment="1">
      <alignment horizontal="centerContinuous" vertical="center"/>
    </xf>
    <xf numFmtId="0" fontId="5" fillId="3" borderId="111" xfId="0" applyFont="1" applyFill="1" applyBorder="1" applyAlignment="1">
      <alignment horizontal="centerContinuous" vertical="center"/>
    </xf>
    <xf numFmtId="0" fontId="5" fillId="3" borderId="112" xfId="0" applyFont="1" applyFill="1" applyBorder="1" applyAlignment="1">
      <alignment horizontal="centerContinuous" vertical="center"/>
    </xf>
    <xf numFmtId="0" fontId="5" fillId="3" borderId="96" xfId="0" applyFont="1" applyFill="1" applyBorder="1" applyAlignment="1">
      <alignment horizontal="centerContinuous" vertical="center"/>
    </xf>
    <xf numFmtId="0" fontId="5" fillId="3" borderId="97" xfId="0" applyFont="1" applyFill="1" applyBorder="1" applyAlignment="1">
      <alignment horizontal="centerContinuous" vertical="center"/>
    </xf>
    <xf numFmtId="0" fontId="30" fillId="3" borderId="98" xfId="0" applyFont="1" applyFill="1" applyBorder="1" applyAlignment="1">
      <alignment horizontal="centerContinuous" vertical="center"/>
    </xf>
    <xf numFmtId="0" fontId="5" fillId="3" borderId="99" xfId="0" applyFont="1" applyFill="1" applyBorder="1" applyAlignment="1">
      <alignment horizontal="center" vertical="center"/>
    </xf>
    <xf numFmtId="0" fontId="5" fillId="3" borderId="82" xfId="0" applyFont="1" applyFill="1" applyBorder="1" applyAlignment="1">
      <alignment horizontal="centerContinuous" vertical="center"/>
    </xf>
    <xf numFmtId="0" fontId="5" fillId="3" borderId="37" xfId="0" applyFont="1" applyFill="1" applyBorder="1" applyAlignment="1">
      <alignment horizontal="centerContinuous" vertical="center"/>
    </xf>
    <xf numFmtId="0" fontId="30" fillId="3" borderId="38" xfId="0" applyFont="1" applyFill="1" applyBorder="1" applyAlignment="1">
      <alignment horizontal="centerContinuous" vertical="center"/>
    </xf>
    <xf numFmtId="0" fontId="5" fillId="3" borderId="39" xfId="0" applyFont="1" applyFill="1" applyBorder="1" applyAlignment="1">
      <alignment horizontal="center" vertical="center"/>
    </xf>
    <xf numFmtId="0" fontId="5" fillId="3" borderId="40" xfId="0" applyFont="1" applyFill="1" applyBorder="1" applyAlignment="1">
      <alignment horizontal="centerContinuous" vertical="center"/>
    </xf>
    <xf numFmtId="0" fontId="30" fillId="3" borderId="41" xfId="0" applyFont="1" applyFill="1" applyBorder="1" applyAlignment="1">
      <alignment horizontal="centerContinuous" vertical="center"/>
    </xf>
    <xf numFmtId="0" fontId="5" fillId="3" borderId="42" xfId="0" applyFont="1" applyFill="1" applyBorder="1" applyAlignment="1">
      <alignment horizontal="center" vertical="center"/>
    </xf>
    <xf numFmtId="0" fontId="4" fillId="3" borderId="28" xfId="0" applyFont="1" applyFill="1" applyBorder="1" applyAlignment="1">
      <alignment horizontal="center" vertical="center"/>
    </xf>
    <xf numFmtId="0" fontId="2" fillId="3" borderId="0" xfId="0" applyFont="1" applyFill="1" applyBorder="1" applyAlignment="1" applyProtection="1">
      <alignment vertical="center" shrinkToFit="1"/>
      <protection locked="0"/>
    </xf>
    <xf numFmtId="0" fontId="0" fillId="3" borderId="0" xfId="0" applyFont="1" applyFill="1" applyBorder="1" applyAlignment="1" applyProtection="1">
      <alignment vertical="center" shrinkToFit="1"/>
      <protection locked="0"/>
    </xf>
    <xf numFmtId="0" fontId="35" fillId="3" borderId="0" xfId="0" applyFont="1" applyFill="1" applyAlignment="1">
      <alignment horizontal="right" vertical="center"/>
    </xf>
    <xf numFmtId="0" fontId="2" fillId="3" borderId="60" xfId="0" applyFont="1" applyFill="1" applyBorder="1" applyAlignment="1" applyProtection="1">
      <alignment horizontal="center" vertical="center"/>
      <protection locked="0"/>
    </xf>
    <xf numFmtId="0" fontId="2" fillId="3" borderId="20" xfId="0" applyFont="1" applyFill="1" applyBorder="1" applyAlignment="1">
      <alignment vertical="center"/>
    </xf>
    <xf numFmtId="0" fontId="4" fillId="3" borderId="20" xfId="0" applyNumberFormat="1" applyFont="1" applyFill="1" applyBorder="1" applyAlignment="1">
      <alignment horizontal="center" vertical="center" shrinkToFit="1"/>
    </xf>
    <xf numFmtId="0" fontId="4" fillId="3" borderId="20" xfId="0" applyFont="1" applyFill="1" applyBorder="1" applyAlignment="1">
      <alignment horizontal="right" vertical="center"/>
    </xf>
    <xf numFmtId="0" fontId="4" fillId="3" borderId="20" xfId="0" applyFont="1" applyFill="1" applyBorder="1" applyAlignment="1">
      <alignment vertical="center"/>
    </xf>
    <xf numFmtId="0" fontId="4" fillId="3" borderId="26" xfId="0" applyFont="1" applyFill="1" applyBorder="1" applyAlignment="1">
      <alignment horizontal="center" vertical="center"/>
    </xf>
    <xf numFmtId="0" fontId="2" fillId="3" borderId="26" xfId="0" applyFont="1" applyFill="1" applyBorder="1" applyAlignment="1">
      <alignment vertical="center" wrapText="1"/>
    </xf>
    <xf numFmtId="0" fontId="2" fillId="3" borderId="74" xfId="0" applyFont="1" applyFill="1" applyBorder="1" applyAlignment="1">
      <alignment vertical="center" wrapText="1"/>
    </xf>
    <xf numFmtId="0" fontId="2" fillId="3" borderId="50" xfId="0" applyFont="1" applyFill="1" applyBorder="1" applyAlignment="1">
      <alignment horizontal="center" vertical="center" textRotation="255" wrapText="1"/>
    </xf>
    <xf numFmtId="0" fontId="2" fillId="3" borderId="66" xfId="0" applyFont="1" applyFill="1" applyBorder="1" applyAlignment="1">
      <alignment horizontal="center" vertical="center" textRotation="255" wrapText="1"/>
    </xf>
    <xf numFmtId="0" fontId="2" fillId="3" borderId="9" xfId="0" applyFont="1" applyFill="1" applyBorder="1" applyAlignment="1">
      <alignment horizontal="center" vertical="center" textRotation="255" wrapText="1"/>
    </xf>
    <xf numFmtId="0" fontId="4" fillId="3" borderId="50" xfId="0" applyFont="1" applyFill="1" applyBorder="1" applyAlignment="1">
      <alignment horizontal="center" vertical="center" textRotation="255" wrapText="1"/>
    </xf>
    <xf numFmtId="0" fontId="4" fillId="3" borderId="66" xfId="0" applyFont="1" applyFill="1" applyBorder="1" applyAlignment="1">
      <alignment horizontal="center" vertical="center" textRotation="255" wrapText="1"/>
    </xf>
    <xf numFmtId="0" fontId="4" fillId="3" borderId="51" xfId="0" applyFont="1" applyFill="1" applyBorder="1" applyAlignment="1">
      <alignment horizontal="center" vertical="center" textRotation="255" wrapText="1"/>
    </xf>
    <xf numFmtId="0" fontId="5" fillId="3" borderId="1" xfId="0" applyFont="1" applyFill="1" applyBorder="1" applyAlignment="1">
      <alignment vertical="center" wrapText="1"/>
    </xf>
    <xf numFmtId="0" fontId="5" fillId="3" borderId="27" xfId="0" applyFont="1" applyFill="1" applyBorder="1" applyAlignment="1">
      <alignment vertical="center" wrapText="1"/>
    </xf>
    <xf numFmtId="0" fontId="5" fillId="3" borderId="19" xfId="0" applyFont="1" applyFill="1" applyBorder="1" applyAlignment="1">
      <alignment vertical="center" wrapText="1"/>
    </xf>
    <xf numFmtId="0" fontId="5" fillId="3" borderId="31" xfId="0" applyFont="1" applyFill="1" applyBorder="1" applyAlignment="1">
      <alignment vertical="center" wrapText="1"/>
    </xf>
    <xf numFmtId="0" fontId="25" fillId="3" borderId="12" xfId="0" applyFont="1" applyFill="1" applyBorder="1" applyAlignment="1">
      <alignment vertical="center" wrapText="1"/>
    </xf>
    <xf numFmtId="0" fontId="28" fillId="3" borderId="1" xfId="0" applyFont="1" applyFill="1" applyBorder="1" applyAlignment="1">
      <alignment vertical="center" wrapText="1"/>
    </xf>
    <xf numFmtId="0" fontId="28" fillId="3" borderId="27" xfId="0" applyFont="1" applyFill="1" applyBorder="1" applyAlignment="1">
      <alignment vertical="center" wrapText="1"/>
    </xf>
    <xf numFmtId="0" fontId="5" fillId="3" borderId="12" xfId="0" applyFont="1" applyFill="1" applyBorder="1" applyAlignment="1">
      <alignment vertical="center" wrapText="1"/>
    </xf>
    <xf numFmtId="0" fontId="27" fillId="3" borderId="1" xfId="0" applyFont="1" applyFill="1" applyBorder="1" applyAlignment="1">
      <alignment vertical="center" wrapText="1"/>
    </xf>
    <xf numFmtId="0" fontId="27" fillId="3" borderId="27" xfId="0" applyFont="1" applyFill="1" applyBorder="1" applyAlignment="1">
      <alignment vertical="center" wrapText="1"/>
    </xf>
    <xf numFmtId="0" fontId="5" fillId="3" borderId="12" xfId="0" applyFont="1" applyFill="1" applyBorder="1" applyAlignment="1">
      <alignment vertical="center"/>
    </xf>
    <xf numFmtId="0" fontId="27" fillId="3" borderId="1" xfId="0" applyFont="1" applyFill="1" applyBorder="1" applyAlignment="1">
      <alignment vertical="center"/>
    </xf>
    <xf numFmtId="0" fontId="27" fillId="3" borderId="27" xfId="0" applyFont="1" applyFill="1" applyBorder="1" applyAlignment="1">
      <alignment vertical="center"/>
    </xf>
    <xf numFmtId="0" fontId="11" fillId="3" borderId="9" xfId="0" applyFont="1" applyFill="1" applyBorder="1" applyAlignment="1">
      <alignment horizontal="center" vertical="center" textRotation="255" wrapText="1"/>
    </xf>
    <xf numFmtId="0" fontId="25" fillId="3" borderId="12" xfId="0" applyFont="1" applyFill="1" applyBorder="1" applyAlignment="1">
      <alignment horizontal="left" vertical="center"/>
    </xf>
    <xf numFmtId="0" fontId="26" fillId="3" borderId="1" xfId="0" applyFont="1" applyFill="1" applyBorder="1" applyAlignment="1">
      <alignment horizontal="left" vertical="center"/>
    </xf>
    <xf numFmtId="0" fontId="26" fillId="3" borderId="27" xfId="0" applyFont="1" applyFill="1" applyBorder="1" applyAlignment="1">
      <alignment horizontal="left" vertical="center"/>
    </xf>
    <xf numFmtId="0" fontId="25" fillId="3" borderId="12" xfId="0" applyFont="1" applyFill="1" applyBorder="1" applyAlignment="1">
      <alignment vertical="center"/>
    </xf>
    <xf numFmtId="0" fontId="26" fillId="3" borderId="1" xfId="0" applyFont="1" applyFill="1" applyBorder="1" applyAlignment="1">
      <alignment vertical="center"/>
    </xf>
    <xf numFmtId="0" fontId="26" fillId="3" borderId="27" xfId="0" applyFont="1" applyFill="1" applyBorder="1" applyAlignment="1">
      <alignment vertical="center"/>
    </xf>
    <xf numFmtId="0" fontId="4" fillId="3" borderId="25" xfId="0" applyFont="1" applyFill="1" applyBorder="1" applyAlignment="1">
      <alignment horizontal="center" vertical="center"/>
    </xf>
    <xf numFmtId="0" fontId="4" fillId="3" borderId="50" xfId="0" applyFont="1" applyFill="1" applyBorder="1" applyAlignment="1">
      <alignment horizontal="center" vertical="center" textRotation="255" shrinkToFit="1"/>
    </xf>
    <xf numFmtId="0" fontId="4" fillId="3" borderId="66" xfId="0" applyFont="1" applyFill="1" applyBorder="1" applyAlignment="1">
      <alignment horizontal="center" vertical="center" textRotation="255" shrinkToFit="1"/>
    </xf>
    <xf numFmtId="0" fontId="11" fillId="3" borderId="9" xfId="0" applyFont="1" applyFill="1" applyBorder="1" applyAlignment="1">
      <alignment horizontal="center" vertical="center" textRotation="255" shrinkToFit="1"/>
    </xf>
    <xf numFmtId="49" fontId="2" fillId="3" borderId="21" xfId="0" applyNumberFormat="1" applyFont="1" applyFill="1" applyBorder="1" applyAlignment="1" applyProtection="1">
      <alignment horizontal="center" vertical="center"/>
      <protection locked="0"/>
    </xf>
    <xf numFmtId="49" fontId="2" fillId="3" borderId="22" xfId="0" applyNumberFormat="1" applyFont="1" applyFill="1" applyBorder="1" applyAlignment="1" applyProtection="1">
      <alignment horizontal="center" vertical="center"/>
      <protection locked="0"/>
    </xf>
    <xf numFmtId="0" fontId="4" fillId="3" borderId="21" xfId="0" applyFont="1" applyFill="1" applyBorder="1" applyAlignment="1">
      <alignment vertical="center"/>
    </xf>
    <xf numFmtId="0" fontId="0" fillId="3" borderId="22" xfId="0" applyFill="1" applyBorder="1" applyAlignment="1">
      <alignment vertical="center"/>
    </xf>
    <xf numFmtId="0" fontId="0" fillId="3" borderId="73" xfId="0" applyFill="1" applyBorder="1" applyAlignment="1">
      <alignment vertical="center"/>
    </xf>
    <xf numFmtId="0" fontId="2" fillId="3" borderId="79" xfId="0" applyFont="1" applyFill="1" applyBorder="1" applyAlignment="1" applyProtection="1">
      <alignment vertical="center"/>
      <protection locked="0"/>
    </xf>
    <xf numFmtId="0" fontId="0" fillId="3" borderId="79" xfId="0" applyFill="1" applyBorder="1" applyAlignment="1" applyProtection="1">
      <alignment vertical="center"/>
      <protection locked="0"/>
    </xf>
    <xf numFmtId="0" fontId="0" fillId="3" borderId="118" xfId="0" applyFill="1" applyBorder="1" applyAlignment="1" applyProtection="1">
      <alignment vertical="center"/>
      <protection locked="0"/>
    </xf>
    <xf numFmtId="0" fontId="4" fillId="3" borderId="43" xfId="0" applyFont="1" applyFill="1" applyBorder="1" applyAlignment="1">
      <alignment horizontal="center" vertical="center"/>
    </xf>
    <xf numFmtId="0" fontId="2" fillId="3" borderId="118" xfId="0" applyFont="1" applyFill="1" applyBorder="1" applyAlignment="1" applyProtection="1">
      <alignment horizontal="center" vertical="center"/>
      <protection locked="0"/>
    </xf>
    <xf numFmtId="0" fontId="2" fillId="3" borderId="119" xfId="0" applyFont="1" applyFill="1" applyBorder="1" applyAlignment="1" applyProtection="1">
      <alignment horizontal="center" vertical="center"/>
      <protection locked="0"/>
    </xf>
    <xf numFmtId="0" fontId="2" fillId="3" borderId="120" xfId="0" applyFont="1" applyFill="1" applyBorder="1" applyAlignment="1" applyProtection="1">
      <alignment horizontal="center" vertical="center"/>
      <protection locked="0"/>
    </xf>
    <xf numFmtId="0" fontId="4" fillId="3" borderId="114"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6" xfId="0" applyFont="1" applyFill="1" applyBorder="1" applyAlignment="1">
      <alignment vertical="center"/>
    </xf>
    <xf numFmtId="0" fontId="0" fillId="3" borderId="1" xfId="0" applyFill="1" applyBorder="1" applyAlignment="1">
      <alignment vertical="center"/>
    </xf>
    <xf numFmtId="0" fontId="0" fillId="3" borderId="27" xfId="0" applyFill="1" applyBorder="1" applyAlignment="1">
      <alignment vertical="center"/>
    </xf>
    <xf numFmtId="49" fontId="2" fillId="3" borderId="12" xfId="0" applyNumberFormat="1" applyFont="1" applyFill="1" applyBorder="1" applyAlignment="1" applyProtection="1">
      <alignment horizontal="center" vertical="center" shrinkToFit="1"/>
      <protection locked="0"/>
    </xf>
    <xf numFmtId="49" fontId="2" fillId="3" borderId="1" xfId="0" applyNumberFormat="1" applyFont="1" applyFill="1" applyBorder="1" applyAlignment="1" applyProtection="1">
      <alignment horizontal="center" vertical="center" shrinkToFit="1"/>
      <protection locked="0"/>
    </xf>
    <xf numFmtId="49" fontId="2" fillId="3" borderId="27" xfId="0" applyNumberFormat="1" applyFont="1" applyFill="1" applyBorder="1" applyAlignment="1" applyProtection="1">
      <alignment horizontal="center" vertical="center" shrinkToFit="1"/>
      <protection locked="0"/>
    </xf>
    <xf numFmtId="0" fontId="4" fillId="3" borderId="16" xfId="0" applyFont="1" applyFill="1" applyBorder="1" applyAlignment="1">
      <alignment vertical="center" shrinkToFit="1"/>
    </xf>
    <xf numFmtId="0" fontId="0" fillId="3" borderId="1" xfId="0" applyFill="1" applyBorder="1" applyAlignment="1">
      <alignment vertical="center" shrinkToFit="1"/>
    </xf>
    <xf numFmtId="0" fontId="0" fillId="3" borderId="27" xfId="0" applyFill="1" applyBorder="1" applyAlignment="1">
      <alignment vertical="center" shrinkToFit="1"/>
    </xf>
    <xf numFmtId="0" fontId="2" fillId="3" borderId="76" xfId="0" applyFont="1" applyFill="1" applyBorder="1" applyAlignment="1" applyProtection="1">
      <alignment horizontal="center" vertical="center" shrinkToFit="1"/>
      <protection locked="0"/>
    </xf>
    <xf numFmtId="0" fontId="2" fillId="3" borderId="121" xfId="0" applyFont="1" applyFill="1" applyBorder="1" applyAlignment="1" applyProtection="1">
      <alignment horizontal="center" vertical="center" shrinkToFit="1"/>
      <protection locked="0"/>
    </xf>
    <xf numFmtId="0" fontId="4" fillId="3" borderId="43" xfId="0" applyFont="1" applyFill="1" applyBorder="1" applyAlignment="1">
      <alignment vertical="center"/>
    </xf>
    <xf numFmtId="0" fontId="0" fillId="3" borderId="25" xfId="0" applyFill="1" applyBorder="1" applyAlignment="1">
      <alignment vertical="center"/>
    </xf>
    <xf numFmtId="0" fontId="0" fillId="3" borderId="33" xfId="0" applyFill="1" applyBorder="1" applyAlignment="1">
      <alignment vertical="center"/>
    </xf>
    <xf numFmtId="49" fontId="2" fillId="3" borderId="67" xfId="0" applyNumberFormat="1" applyFont="1" applyFill="1" applyBorder="1" applyAlignment="1" applyProtection="1">
      <alignment horizontal="center" vertical="center" shrinkToFit="1"/>
      <protection locked="0"/>
    </xf>
    <xf numFmtId="49" fontId="2" fillId="3" borderId="25" xfId="0" applyNumberFormat="1" applyFont="1" applyFill="1" applyBorder="1" applyAlignment="1" applyProtection="1">
      <alignment horizontal="center" vertical="center" shrinkToFit="1"/>
      <protection locked="0"/>
    </xf>
    <xf numFmtId="49" fontId="2" fillId="3" borderId="34" xfId="0" applyNumberFormat="1" applyFont="1" applyFill="1" applyBorder="1" applyAlignment="1" applyProtection="1">
      <alignment horizontal="center" vertical="center" shrinkToFit="1"/>
      <protection locked="0"/>
    </xf>
    <xf numFmtId="31" fontId="4" fillId="3" borderId="74" xfId="0" applyNumberFormat="1" applyFont="1" applyFill="1" applyBorder="1" applyAlignment="1" applyProtection="1">
      <alignment horizontal="center" vertical="center"/>
      <protection locked="0"/>
    </xf>
    <xf numFmtId="31" fontId="4" fillId="3" borderId="55" xfId="0" applyNumberFormat="1" applyFont="1" applyFill="1" applyBorder="1" applyAlignment="1" applyProtection="1">
      <alignment horizontal="center" vertical="center"/>
      <protection locked="0"/>
    </xf>
    <xf numFmtId="0" fontId="4" fillId="3" borderId="24" xfId="0" applyFont="1" applyFill="1" applyBorder="1" applyAlignment="1">
      <alignment horizontal="center" vertical="center"/>
    </xf>
    <xf numFmtId="0" fontId="4" fillId="3" borderId="29" xfId="0" applyFont="1" applyFill="1" applyBorder="1" applyAlignment="1">
      <alignment horizontal="center" vertical="center"/>
    </xf>
    <xf numFmtId="49" fontId="4" fillId="3" borderId="7" xfId="0" applyNumberFormat="1" applyFont="1" applyFill="1" applyBorder="1" applyAlignment="1" applyProtection="1">
      <alignment horizontal="center" vertical="center" shrinkToFit="1"/>
      <protection locked="0"/>
    </xf>
    <xf numFmtId="49" fontId="4" fillId="3" borderId="8" xfId="0" applyNumberFormat="1" applyFont="1" applyFill="1" applyBorder="1" applyAlignment="1" applyProtection="1">
      <alignment horizontal="center" vertical="center" shrinkToFit="1"/>
      <protection locked="0"/>
    </xf>
    <xf numFmtId="49" fontId="4" fillId="3" borderId="11" xfId="0" applyNumberFormat="1" applyFont="1" applyFill="1" applyBorder="1" applyAlignment="1" applyProtection="1">
      <alignment horizontal="center" vertical="center" shrinkToFit="1"/>
      <protection locked="0"/>
    </xf>
    <xf numFmtId="0" fontId="4" fillId="3" borderId="67"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67" xfId="0" applyFont="1" applyFill="1" applyBorder="1" applyAlignment="1">
      <alignment horizontal="center" vertical="center" shrinkToFit="1"/>
    </xf>
    <xf numFmtId="0" fontId="4" fillId="3" borderId="25" xfId="0" applyFont="1" applyFill="1" applyBorder="1" applyAlignment="1">
      <alignment horizontal="center" vertical="center" shrinkToFit="1"/>
    </xf>
    <xf numFmtId="0" fontId="4" fillId="3" borderId="33" xfId="0" applyFont="1" applyFill="1" applyBorder="1" applyAlignment="1">
      <alignment horizontal="center" vertical="center" shrinkToFit="1"/>
    </xf>
    <xf numFmtId="0" fontId="4" fillId="3" borderId="21" xfId="0" applyFont="1" applyFill="1" applyBorder="1" applyAlignment="1">
      <alignment horizontal="center" vertical="center"/>
    </xf>
    <xf numFmtId="0" fontId="4" fillId="3" borderId="73" xfId="0" applyFont="1" applyFill="1" applyBorder="1" applyAlignment="1">
      <alignment horizontal="center" vertical="center"/>
    </xf>
    <xf numFmtId="49" fontId="4" fillId="3" borderId="60" xfId="0" applyNumberFormat="1" applyFont="1" applyFill="1" applyBorder="1" applyAlignment="1" applyProtection="1">
      <alignment horizontal="center" vertical="center" shrinkToFit="1"/>
      <protection locked="0"/>
    </xf>
    <xf numFmtId="49" fontId="4" fillId="3" borderId="22" xfId="0" applyNumberFormat="1" applyFont="1" applyFill="1" applyBorder="1" applyAlignment="1" applyProtection="1">
      <alignment horizontal="center" vertical="center" shrinkToFit="1"/>
      <protection locked="0"/>
    </xf>
    <xf numFmtId="49" fontId="4" fillId="3" borderId="23" xfId="0" applyNumberFormat="1" applyFont="1" applyFill="1" applyBorder="1" applyAlignment="1" applyProtection="1">
      <alignment horizontal="center" vertical="center" shrinkToFit="1"/>
      <protection locked="0"/>
    </xf>
    <xf numFmtId="49" fontId="2" fillId="3" borderId="60" xfId="0" applyNumberFormat="1" applyFont="1" applyFill="1" applyBorder="1" applyAlignment="1" applyProtection="1">
      <alignment horizontal="center" vertical="center" shrinkToFit="1"/>
      <protection locked="0"/>
    </xf>
    <xf numFmtId="0" fontId="0" fillId="3" borderId="80" xfId="0" applyFill="1" applyBorder="1" applyAlignment="1" applyProtection="1">
      <alignment horizontal="center" vertical="center" shrinkToFit="1"/>
      <protection locked="0"/>
    </xf>
    <xf numFmtId="49" fontId="2" fillId="3" borderId="81" xfId="0" applyNumberFormat="1" applyFont="1" applyFill="1" applyBorder="1" applyAlignment="1" applyProtection="1">
      <alignment horizontal="center" vertical="center" shrinkToFit="1"/>
      <protection locked="0"/>
    </xf>
    <xf numFmtId="0" fontId="0" fillId="3" borderId="23" xfId="0" applyFill="1" applyBorder="1" applyAlignment="1" applyProtection="1">
      <alignment horizontal="center" vertical="center" shrinkToFit="1"/>
      <protection locked="0"/>
    </xf>
    <xf numFmtId="0" fontId="2" fillId="3" borderId="58" xfId="0" applyFont="1" applyFill="1" applyBorder="1" applyAlignment="1" applyProtection="1">
      <alignment vertical="center" shrinkToFit="1"/>
      <protection locked="0"/>
    </xf>
    <xf numFmtId="0" fontId="2" fillId="3" borderId="44" xfId="0" applyFont="1" applyFill="1" applyBorder="1" applyAlignment="1" applyProtection="1">
      <alignment vertical="center" shrinkToFit="1"/>
      <protection locked="0"/>
    </xf>
    <xf numFmtId="0" fontId="2" fillId="3" borderId="59" xfId="0" applyFont="1" applyFill="1" applyBorder="1" applyAlignment="1" applyProtection="1">
      <alignment vertical="center" shrinkToFit="1"/>
      <protection locked="0"/>
    </xf>
    <xf numFmtId="0" fontId="0" fillId="3" borderId="44" xfId="0" applyFont="1" applyFill="1" applyBorder="1" applyAlignment="1" applyProtection="1">
      <alignment vertical="center" shrinkToFit="1"/>
      <protection locked="0"/>
    </xf>
    <xf numFmtId="0" fontId="0" fillId="3" borderId="59" xfId="0" applyFont="1" applyFill="1" applyBorder="1" applyAlignment="1" applyProtection="1">
      <alignment vertical="center" shrinkToFit="1"/>
      <protection locked="0"/>
    </xf>
    <xf numFmtId="0" fontId="4" fillId="3" borderId="16" xfId="0" applyFont="1" applyFill="1" applyBorder="1" applyAlignment="1">
      <alignment horizontal="center" vertical="center"/>
    </xf>
    <xf numFmtId="0" fontId="4" fillId="3" borderId="27" xfId="0" applyFont="1" applyFill="1" applyBorder="1" applyAlignment="1">
      <alignment horizontal="center" vertical="center"/>
    </xf>
    <xf numFmtId="49" fontId="4" fillId="3" borderId="12" xfId="0" applyNumberFormat="1" applyFont="1" applyFill="1" applyBorder="1" applyAlignment="1" applyProtection="1">
      <alignment horizontal="center" vertical="center" shrinkToFit="1"/>
      <protection locked="0"/>
    </xf>
    <xf numFmtId="49" fontId="4" fillId="3" borderId="1" xfId="0" applyNumberFormat="1" applyFont="1" applyFill="1" applyBorder="1" applyAlignment="1" applyProtection="1">
      <alignment horizontal="center" vertical="center" shrinkToFit="1"/>
      <protection locked="0"/>
    </xf>
    <xf numFmtId="49" fontId="4" fillId="3" borderId="13" xfId="0" applyNumberFormat="1" applyFont="1" applyFill="1" applyBorder="1" applyAlignment="1" applyProtection="1">
      <alignment horizontal="center" vertical="center" shrinkToFit="1"/>
      <protection locked="0"/>
    </xf>
    <xf numFmtId="31" fontId="4" fillId="3" borderId="67" xfId="0" applyNumberFormat="1" applyFont="1" applyFill="1" applyBorder="1" applyAlignment="1">
      <alignment horizontal="center" vertical="center"/>
    </xf>
    <xf numFmtId="0" fontId="0" fillId="3" borderId="72" xfId="0" applyFill="1" applyBorder="1" applyAlignment="1">
      <alignment horizontal="center" vertical="center"/>
    </xf>
    <xf numFmtId="31" fontId="4" fillId="3" borderId="32" xfId="0" applyNumberFormat="1" applyFont="1" applyFill="1" applyBorder="1" applyAlignment="1">
      <alignment horizontal="center" vertical="center"/>
    </xf>
    <xf numFmtId="0" fontId="0" fillId="3" borderId="34" xfId="0" applyFill="1" applyBorder="1" applyAlignment="1">
      <alignment horizontal="center" vertical="center"/>
    </xf>
    <xf numFmtId="0" fontId="0" fillId="3" borderId="75" xfId="0" applyFill="1" applyBorder="1" applyAlignment="1" applyProtection="1">
      <alignment horizontal="center" vertical="center" shrinkToFit="1"/>
      <protection locked="0"/>
    </xf>
    <xf numFmtId="49" fontId="2" fillId="3" borderId="57" xfId="0" applyNumberFormat="1" applyFont="1"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shrinkToFit="1"/>
      <protection locked="0"/>
    </xf>
    <xf numFmtId="0" fontId="2" fillId="3" borderId="113" xfId="0" applyFont="1" applyFill="1" applyBorder="1" applyAlignment="1">
      <alignment horizontal="center" vertical="center"/>
    </xf>
    <xf numFmtId="0" fontId="2" fillId="3" borderId="59" xfId="0" applyFont="1" applyFill="1" applyBorder="1" applyAlignment="1">
      <alignment horizontal="center" vertical="center"/>
    </xf>
    <xf numFmtId="0" fontId="34" fillId="3" borderId="114" xfId="0" applyFont="1" applyFill="1" applyBorder="1" applyAlignment="1">
      <alignment horizontal="left" vertical="center" wrapText="1"/>
    </xf>
    <xf numFmtId="0" fontId="34" fillId="3" borderId="20" xfId="0" applyFont="1" applyFill="1" applyBorder="1" applyAlignment="1">
      <alignment horizontal="left" vertical="center" wrapText="1"/>
    </xf>
    <xf numFmtId="0" fontId="34" fillId="3" borderId="18" xfId="0" applyFont="1" applyFill="1" applyBorder="1" applyAlignment="1">
      <alignment horizontal="left" vertical="center" wrapText="1"/>
    </xf>
    <xf numFmtId="0" fontId="34" fillId="3" borderId="19" xfId="0" applyFont="1" applyFill="1" applyBorder="1" applyAlignment="1">
      <alignment horizontal="left" vertical="center" wrapText="1"/>
    </xf>
    <xf numFmtId="0" fontId="35" fillId="3" borderId="116" xfId="0" applyFont="1" applyFill="1" applyBorder="1" applyAlignment="1" applyProtection="1">
      <alignment horizontal="center" vertical="center"/>
      <protection locked="0"/>
    </xf>
    <xf numFmtId="0" fontId="35" fillId="3" borderId="117" xfId="0" applyFont="1" applyFill="1" applyBorder="1" applyAlignment="1" applyProtection="1">
      <alignment horizontal="center" vertical="center"/>
      <protection locked="0"/>
    </xf>
    <xf numFmtId="0" fontId="2" fillId="3" borderId="115" xfId="0" applyFont="1" applyFill="1" applyBorder="1" applyAlignment="1">
      <alignment horizontal="center" vertical="center"/>
    </xf>
    <xf numFmtId="0" fontId="2" fillId="3" borderId="64" xfId="0" applyFont="1" applyFill="1" applyBorder="1" applyAlignment="1">
      <alignment horizontal="center" vertical="center"/>
    </xf>
    <xf numFmtId="0" fontId="5" fillId="3" borderId="5"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5" fillId="3" borderId="100" xfId="0" applyFont="1" applyFill="1" applyBorder="1" applyAlignment="1">
      <alignment horizontal="center" vertical="center" wrapText="1"/>
    </xf>
    <xf numFmtId="0" fontId="5" fillId="3" borderId="101" xfId="0" applyFont="1" applyFill="1" applyBorder="1" applyAlignment="1">
      <alignment horizontal="center" vertical="center" wrapText="1"/>
    </xf>
    <xf numFmtId="0" fontId="5" fillId="3" borderId="102" xfId="0" applyFont="1" applyFill="1" applyBorder="1" applyAlignment="1">
      <alignment horizontal="center" vertical="center" wrapText="1"/>
    </xf>
    <xf numFmtId="0" fontId="9" fillId="3" borderId="84" xfId="0" applyFont="1" applyFill="1" applyBorder="1" applyAlignment="1">
      <alignment horizontal="center" vertical="center"/>
    </xf>
    <xf numFmtId="0" fontId="9" fillId="3" borderId="49" xfId="0" applyFont="1" applyFill="1" applyBorder="1" applyAlignment="1">
      <alignment horizontal="center" vertical="center"/>
    </xf>
    <xf numFmtId="0" fontId="9" fillId="3" borderId="17" xfId="0" applyFont="1" applyFill="1" applyBorder="1" applyAlignment="1">
      <alignment horizontal="center" vertical="center"/>
    </xf>
    <xf numFmtId="0" fontId="9" fillId="3" borderId="62"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64" xfId="0" applyFont="1" applyFill="1" applyBorder="1" applyAlignment="1">
      <alignment horizontal="center" vertical="center"/>
    </xf>
    <xf numFmtId="0" fontId="24" fillId="3" borderId="84" xfId="0" applyFont="1" applyFill="1" applyBorder="1" applyAlignment="1">
      <alignment horizontal="center" vertical="center"/>
    </xf>
    <xf numFmtId="0" fontId="24" fillId="3" borderId="86" xfId="0" applyFont="1" applyFill="1" applyBorder="1" applyAlignment="1">
      <alignment horizontal="center" vertical="center"/>
    </xf>
    <xf numFmtId="0" fontId="24" fillId="3" borderId="17" xfId="0" applyFont="1" applyFill="1" applyBorder="1" applyAlignment="1">
      <alignment horizontal="center" vertical="center"/>
    </xf>
    <xf numFmtId="0" fontId="24" fillId="3" borderId="87" xfId="0" applyFont="1" applyFill="1" applyBorder="1" applyAlignment="1">
      <alignment horizontal="center" vertical="center"/>
    </xf>
    <xf numFmtId="0" fontId="24" fillId="3" borderId="18" xfId="0" applyFont="1" applyFill="1" applyBorder="1" applyAlignment="1">
      <alignment horizontal="center" vertical="center"/>
    </xf>
    <xf numFmtId="0" fontId="24" fillId="3" borderId="88" xfId="0" applyFont="1" applyFill="1" applyBorder="1" applyAlignment="1">
      <alignment horizontal="center" vertical="center"/>
    </xf>
    <xf numFmtId="0" fontId="2" fillId="3" borderId="69" xfId="0" applyFont="1" applyFill="1" applyBorder="1" applyAlignment="1">
      <alignment vertical="center"/>
    </xf>
    <xf numFmtId="0" fontId="0" fillId="3" borderId="70" xfId="0" applyFont="1" applyFill="1" applyBorder="1" applyAlignment="1">
      <alignment vertical="center"/>
    </xf>
    <xf numFmtId="0" fontId="0" fillId="3" borderId="71" xfId="0" applyFont="1" applyFill="1" applyBorder="1" applyAlignment="1">
      <alignment vertical="center"/>
    </xf>
    <xf numFmtId="0" fontId="4" fillId="3" borderId="34"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11" xfId="0" applyFont="1" applyFill="1" applyBorder="1" applyAlignment="1">
      <alignment horizontal="center" vertical="center"/>
    </xf>
    <xf numFmtId="0" fontId="5" fillId="3" borderId="93" xfId="0" applyFont="1" applyFill="1" applyBorder="1" applyAlignment="1">
      <alignment horizontal="center" vertical="center" wrapText="1"/>
    </xf>
    <xf numFmtId="0" fontId="5" fillId="3" borderId="94" xfId="0" applyFont="1" applyFill="1" applyBorder="1" applyAlignment="1">
      <alignment horizontal="center" vertical="center" wrapText="1"/>
    </xf>
    <xf numFmtId="0" fontId="5" fillId="3" borderId="95" xfId="0" applyFont="1" applyFill="1" applyBorder="1" applyAlignment="1">
      <alignment horizontal="center" vertical="center" wrapText="1"/>
    </xf>
    <xf numFmtId="0" fontId="18" fillId="0" borderId="12" xfId="0" applyFont="1" applyBorder="1" applyAlignment="1">
      <alignment vertical="center" wrapText="1"/>
    </xf>
    <xf numFmtId="0" fontId="0" fillId="0" borderId="1" xfId="0" applyBorder="1" applyAlignment="1">
      <alignment vertical="center" wrapText="1"/>
    </xf>
    <xf numFmtId="0" fontId="0" fillId="0" borderId="27" xfId="0" applyBorder="1" applyAlignment="1">
      <alignment vertical="center" wrapText="1"/>
    </xf>
    <xf numFmtId="0" fontId="4" fillId="0" borderId="50" xfId="0" applyFont="1" applyBorder="1" applyAlignment="1">
      <alignment horizontal="center" vertical="center" textRotation="255" wrapText="1"/>
    </xf>
    <xf numFmtId="0" fontId="4" fillId="0" borderId="66" xfId="0" applyFont="1" applyBorder="1" applyAlignment="1">
      <alignment horizontal="center" vertical="center" textRotation="255" wrapText="1"/>
    </xf>
    <xf numFmtId="0" fontId="11" fillId="0" borderId="9" xfId="0" applyFont="1" applyBorder="1" applyAlignment="1">
      <alignment horizontal="center" vertical="center" textRotation="255" wrapText="1"/>
    </xf>
    <xf numFmtId="0" fontId="4" fillId="0" borderId="12" xfId="0" applyFont="1" applyBorder="1" applyAlignment="1">
      <alignment vertical="center"/>
    </xf>
    <xf numFmtId="0" fontId="0" fillId="0" borderId="1" xfId="0" applyBorder="1" applyAlignment="1">
      <alignment vertical="center"/>
    </xf>
    <xf numFmtId="0" fontId="0" fillId="0" borderId="27" xfId="0" applyBorder="1" applyAlignment="1">
      <alignment vertical="center"/>
    </xf>
    <xf numFmtId="0" fontId="18" fillId="0" borderId="12" xfId="0" applyFont="1" applyBorder="1" applyAlignment="1">
      <alignment vertical="center"/>
    </xf>
    <xf numFmtId="0" fontId="19" fillId="0" borderId="1" xfId="0" applyFont="1" applyBorder="1" applyAlignment="1">
      <alignment vertical="center"/>
    </xf>
    <xf numFmtId="0" fontId="19" fillId="0" borderId="27" xfId="0" applyFont="1" applyBorder="1" applyAlignment="1">
      <alignment vertical="center"/>
    </xf>
    <xf numFmtId="0" fontId="18" fillId="0" borderId="12" xfId="0" applyFont="1" applyBorder="1" applyAlignment="1">
      <alignment horizontal="left" vertical="center"/>
    </xf>
    <xf numFmtId="0" fontId="19" fillId="0" borderId="1" xfId="0" applyFont="1" applyBorder="1" applyAlignment="1">
      <alignment horizontal="left" vertical="center"/>
    </xf>
    <xf numFmtId="0" fontId="19" fillId="0" borderId="27" xfId="0" applyFont="1" applyBorder="1" applyAlignment="1">
      <alignment horizontal="left" vertical="center"/>
    </xf>
    <xf numFmtId="0" fontId="4" fillId="0" borderId="1" xfId="0" applyFont="1" applyBorder="1" applyAlignment="1">
      <alignment vertical="center" wrapText="1"/>
    </xf>
    <xf numFmtId="0" fontId="4" fillId="0" borderId="27" xfId="0" applyFont="1" applyBorder="1" applyAlignment="1">
      <alignment vertical="center" wrapText="1"/>
    </xf>
    <xf numFmtId="0" fontId="14" fillId="0" borderId="1" xfId="0" applyFont="1" applyBorder="1" applyAlignment="1">
      <alignment vertical="center" wrapText="1"/>
    </xf>
    <xf numFmtId="0" fontId="14" fillId="0" borderId="27" xfId="0" applyFont="1" applyBorder="1" applyAlignment="1">
      <alignment vertical="center" wrapText="1"/>
    </xf>
    <xf numFmtId="0" fontId="4" fillId="0" borderId="12" xfId="0" applyFont="1" applyBorder="1" applyAlignment="1">
      <alignment vertical="center" wrapText="1"/>
    </xf>
    <xf numFmtId="0" fontId="4" fillId="0" borderId="67" xfId="0" applyFont="1" applyBorder="1" applyAlignment="1">
      <alignment horizontal="center" vertical="center" shrinkToFit="1"/>
    </xf>
    <xf numFmtId="0" fontId="4" fillId="0" borderId="25" xfId="0" applyFont="1" applyBorder="1" applyAlignment="1">
      <alignment horizontal="center" vertical="center" shrinkToFit="1"/>
    </xf>
    <xf numFmtId="49" fontId="2" fillId="0" borderId="7" xfId="0" applyNumberFormat="1" applyFont="1" applyFill="1" applyBorder="1" applyAlignment="1">
      <alignment horizontal="center" vertical="center" shrinkToFit="1"/>
    </xf>
    <xf numFmtId="49" fontId="2" fillId="0" borderId="8" xfId="0" applyNumberFormat="1" applyFont="1" applyFill="1" applyBorder="1" applyAlignment="1">
      <alignment horizontal="center" vertical="center" shrinkToFit="1"/>
    </xf>
    <xf numFmtId="31" fontId="4" fillId="0" borderId="67" xfId="0" applyNumberFormat="1" applyFont="1" applyBorder="1" applyAlignment="1">
      <alignment horizontal="center" vertical="center"/>
    </xf>
    <xf numFmtId="0" fontId="0" fillId="0" borderId="72" xfId="0" applyBorder="1" applyAlignment="1">
      <alignment horizontal="center" vertical="center"/>
    </xf>
    <xf numFmtId="49" fontId="2" fillId="0" borderId="57" xfId="0" applyNumberFormat="1" applyFont="1" applyFill="1" applyBorder="1" applyAlignment="1">
      <alignment horizontal="center" vertical="center" shrinkToFit="1"/>
    </xf>
    <xf numFmtId="0" fontId="0" fillId="0" borderId="13" xfId="0" applyBorder="1" applyAlignment="1">
      <alignment horizontal="center" vertical="center" shrinkToFit="1"/>
    </xf>
    <xf numFmtId="49" fontId="2" fillId="0" borderId="81" xfId="0" applyNumberFormat="1" applyFont="1" applyFill="1" applyBorder="1" applyAlignment="1">
      <alignment horizontal="center" vertical="center" shrinkToFit="1"/>
    </xf>
    <xf numFmtId="0" fontId="0" fillId="0" borderId="23" xfId="0" applyBorder="1" applyAlignment="1">
      <alignment horizontal="center" vertical="center" shrinkToFit="1"/>
    </xf>
    <xf numFmtId="49" fontId="2" fillId="0" borderId="60" xfId="0" applyNumberFormat="1" applyFont="1" applyFill="1" applyBorder="1" applyAlignment="1">
      <alignment horizontal="center" vertical="center" shrinkToFit="1"/>
    </xf>
    <xf numFmtId="0" fontId="0" fillId="0" borderId="80" xfId="0" applyBorder="1" applyAlignment="1">
      <alignment horizontal="center" vertical="center" shrinkToFit="1"/>
    </xf>
    <xf numFmtId="0" fontId="4" fillId="0" borderId="67" xfId="0" applyFont="1" applyBorder="1" applyAlignment="1">
      <alignment horizontal="center" vertical="center"/>
    </xf>
    <xf numFmtId="0" fontId="4" fillId="0" borderId="34" xfId="0" applyFont="1" applyBorder="1" applyAlignment="1">
      <alignment horizontal="center" vertical="center"/>
    </xf>
    <xf numFmtId="0" fontId="2" fillId="0" borderId="58" xfId="0" applyFont="1" applyBorder="1" applyAlignment="1">
      <alignment vertical="center" shrinkToFit="1"/>
    </xf>
    <xf numFmtId="0" fontId="2" fillId="0" borderId="44" xfId="0" applyFont="1" applyBorder="1" applyAlignment="1">
      <alignment vertical="center" shrinkToFit="1"/>
    </xf>
    <xf numFmtId="0" fontId="2" fillId="0" borderId="59" xfId="0" applyFont="1" applyBorder="1" applyAlignment="1">
      <alignment vertical="center" shrinkToFit="1"/>
    </xf>
    <xf numFmtId="0" fontId="0" fillId="0" borderId="44" xfId="0" applyFont="1" applyBorder="1" applyAlignment="1">
      <alignment vertical="center" shrinkToFit="1"/>
    </xf>
    <xf numFmtId="0" fontId="0" fillId="0" borderId="59" xfId="0" applyFont="1" applyBorder="1" applyAlignment="1">
      <alignment vertical="center" shrinkToFit="1"/>
    </xf>
    <xf numFmtId="0" fontId="4" fillId="0" borderId="25" xfId="0" applyFont="1" applyBorder="1" applyAlignment="1">
      <alignment horizontal="center" vertical="center"/>
    </xf>
    <xf numFmtId="0" fontId="4" fillId="0" borderId="33" xfId="0" applyFont="1" applyBorder="1" applyAlignment="1">
      <alignment horizontal="center" vertical="center"/>
    </xf>
    <xf numFmtId="49" fontId="2" fillId="0" borderId="11" xfId="0" applyNumberFormat="1" applyFont="1" applyFill="1" applyBorder="1" applyAlignment="1">
      <alignment horizontal="center" vertical="center" shrinkToFit="1"/>
    </xf>
    <xf numFmtId="0" fontId="4" fillId="0" borderId="16" xfId="0" applyFont="1" applyBorder="1" applyAlignment="1">
      <alignment vertical="center" shrinkToFit="1"/>
    </xf>
    <xf numFmtId="0" fontId="0" fillId="0" borderId="1" xfId="0" applyBorder="1" applyAlignment="1">
      <alignment vertical="center" shrinkToFit="1"/>
    </xf>
    <xf numFmtId="0" fontId="0" fillId="0" borderId="27" xfId="0" applyBorder="1" applyAlignment="1">
      <alignment vertical="center" shrinkToFit="1"/>
    </xf>
    <xf numFmtId="0" fontId="4" fillId="0" borderId="50" xfId="0" applyFont="1" applyBorder="1" applyAlignment="1">
      <alignment horizontal="center" vertical="center" textRotation="255" shrinkToFit="1"/>
    </xf>
    <xf numFmtId="0" fontId="4" fillId="0" borderId="66" xfId="0" applyFont="1" applyBorder="1" applyAlignment="1">
      <alignment horizontal="center" vertical="center" textRotation="255" shrinkToFit="1"/>
    </xf>
    <xf numFmtId="0" fontId="11" fillId="0" borderId="9" xfId="0" applyFont="1" applyBorder="1" applyAlignment="1">
      <alignment horizontal="center" vertical="center" textRotation="255" shrinkToFit="1"/>
    </xf>
    <xf numFmtId="31" fontId="4" fillId="2" borderId="74" xfId="0" applyNumberFormat="1" applyFont="1" applyFill="1" applyBorder="1" applyAlignment="1">
      <alignment horizontal="center" vertical="center"/>
    </xf>
    <xf numFmtId="31" fontId="4" fillId="2" borderId="55" xfId="0" applyNumberFormat="1" applyFont="1" applyFill="1" applyBorder="1" applyAlignment="1">
      <alignment horizontal="center" vertical="center"/>
    </xf>
    <xf numFmtId="31" fontId="4" fillId="0" borderId="32" xfId="0" applyNumberFormat="1" applyFont="1" applyBorder="1" applyAlignment="1">
      <alignment horizontal="center" vertical="center"/>
    </xf>
    <xf numFmtId="0" fontId="0" fillId="0" borderId="34" xfId="0" applyBorder="1" applyAlignment="1">
      <alignment horizontal="center" vertical="center"/>
    </xf>
    <xf numFmtId="49" fontId="4" fillId="2" borderId="12" xfId="0" applyNumberFormat="1" applyFont="1" applyFill="1" applyBorder="1" applyAlignment="1">
      <alignment horizontal="center" vertical="center" shrinkToFit="1"/>
    </xf>
    <xf numFmtId="49" fontId="4" fillId="2" borderId="1" xfId="0" applyNumberFormat="1" applyFont="1" applyFill="1" applyBorder="1" applyAlignment="1">
      <alignment horizontal="center" vertical="center" shrinkToFit="1"/>
    </xf>
    <xf numFmtId="49" fontId="4" fillId="2" borderId="13" xfId="0" applyNumberFormat="1" applyFont="1" applyFill="1" applyBorder="1" applyAlignment="1">
      <alignment horizontal="center" vertical="center" shrinkToFit="1"/>
    </xf>
    <xf numFmtId="0" fontId="4" fillId="0" borderId="43" xfId="0" applyFont="1" applyBorder="1" applyAlignment="1">
      <alignment horizontal="center" vertical="center"/>
    </xf>
    <xf numFmtId="0" fontId="4" fillId="0" borderId="24" xfId="0" applyFont="1" applyBorder="1" applyAlignment="1">
      <alignment horizontal="center" vertical="center"/>
    </xf>
    <xf numFmtId="0" fontId="4" fillId="0" borderId="29" xfId="0" applyFont="1" applyBorder="1" applyAlignment="1">
      <alignment horizontal="center" vertical="center"/>
    </xf>
    <xf numFmtId="0" fontId="4" fillId="0" borderId="16" xfId="0" applyFont="1" applyBorder="1" applyAlignment="1">
      <alignment horizontal="center" vertical="center"/>
    </xf>
    <xf numFmtId="0" fontId="4" fillId="0" borderId="27" xfId="0" applyFont="1" applyBorder="1" applyAlignment="1">
      <alignment horizontal="center" vertical="center"/>
    </xf>
    <xf numFmtId="49" fontId="2" fillId="2" borderId="67" xfId="0" applyNumberFormat="1" applyFont="1" applyFill="1" applyBorder="1" applyAlignment="1">
      <alignment horizontal="center" vertical="center" shrinkToFit="1"/>
    </xf>
    <xf numFmtId="49" fontId="2" fillId="2" borderId="25" xfId="0" applyNumberFormat="1" applyFont="1" applyFill="1" applyBorder="1" applyAlignment="1">
      <alignment horizontal="center" vertical="center" shrinkToFit="1"/>
    </xf>
    <xf numFmtId="49" fontId="2" fillId="2" borderId="34" xfId="0" applyNumberFormat="1" applyFont="1" applyFill="1" applyBorder="1" applyAlignment="1">
      <alignment horizontal="center" vertical="center" shrinkToFit="1"/>
    </xf>
    <xf numFmtId="49" fontId="2" fillId="0" borderId="12" xfId="0" applyNumberFormat="1" applyFont="1" applyFill="1" applyBorder="1" applyAlignment="1">
      <alignment horizontal="center" vertical="center" shrinkToFit="1"/>
    </xf>
    <xf numFmtId="0" fontId="0" fillId="0" borderId="75" xfId="0" applyBorder="1" applyAlignment="1">
      <alignment horizontal="center" vertical="center" shrinkToFit="1"/>
    </xf>
    <xf numFmtId="0" fontId="2" fillId="0" borderId="50" xfId="0" applyFont="1" applyBorder="1" applyAlignment="1">
      <alignment horizontal="center" vertical="center" textRotation="255" wrapText="1"/>
    </xf>
    <xf numFmtId="0" fontId="2" fillId="0" borderId="66" xfId="0" applyFont="1" applyBorder="1" applyAlignment="1">
      <alignment horizontal="center" vertical="center" textRotation="255" wrapText="1"/>
    </xf>
    <xf numFmtId="0" fontId="0" fillId="0" borderId="9" xfId="0" applyFont="1" applyBorder="1" applyAlignment="1">
      <alignment horizontal="center" vertical="center" textRotation="255" wrapText="1"/>
    </xf>
    <xf numFmtId="0" fontId="4" fillId="0" borderId="21" xfId="0" applyFont="1" applyBorder="1" applyAlignment="1">
      <alignment horizontal="center" vertical="center"/>
    </xf>
    <xf numFmtId="0" fontId="4" fillId="0" borderId="73" xfId="0" applyFont="1" applyBorder="1" applyAlignment="1">
      <alignment horizontal="center" vertical="center"/>
    </xf>
    <xf numFmtId="49" fontId="4" fillId="2" borderId="60" xfId="0" applyNumberFormat="1" applyFont="1" applyFill="1" applyBorder="1" applyAlignment="1">
      <alignment horizontal="center" vertical="center" shrinkToFit="1"/>
    </xf>
    <xf numFmtId="49" fontId="4" fillId="2" borderId="22" xfId="0" applyNumberFormat="1" applyFont="1" applyFill="1" applyBorder="1" applyAlignment="1">
      <alignment horizontal="center" vertical="center" shrinkToFit="1"/>
    </xf>
    <xf numFmtId="49" fontId="4" fillId="2" borderId="23" xfId="0" applyNumberFormat="1" applyFont="1" applyFill="1" applyBorder="1" applyAlignment="1">
      <alignment horizontal="center" vertical="center" shrinkToFit="1"/>
    </xf>
    <xf numFmtId="49" fontId="4" fillId="2" borderId="7" xfId="0" applyNumberFormat="1" applyFont="1" applyFill="1" applyBorder="1" applyAlignment="1">
      <alignment horizontal="center" vertical="center" shrinkToFit="1"/>
    </xf>
    <xf numFmtId="49" fontId="4" fillId="2" borderId="8" xfId="0" applyNumberFormat="1" applyFont="1" applyFill="1" applyBorder="1" applyAlignment="1">
      <alignment horizontal="center" vertical="center" shrinkToFit="1"/>
    </xf>
    <xf numFmtId="49" fontId="4" fillId="2" borderId="11" xfId="0" applyNumberFormat="1" applyFont="1" applyFill="1" applyBorder="1" applyAlignment="1">
      <alignment horizontal="center" vertical="center" shrinkToFit="1"/>
    </xf>
    <xf numFmtId="31" fontId="2" fillId="3" borderId="60" xfId="0" applyNumberFormat="1" applyFont="1" applyFill="1" applyBorder="1" applyAlignment="1">
      <alignment horizontal="center" vertical="center"/>
    </xf>
    <xf numFmtId="31" fontId="2" fillId="3" borderId="22" xfId="0" applyNumberFormat="1" applyFont="1" applyFill="1" applyBorder="1" applyAlignment="1">
      <alignment horizontal="center" vertical="center"/>
    </xf>
    <xf numFmtId="31" fontId="2" fillId="3" borderId="73" xfId="0" applyNumberFormat="1" applyFont="1" applyFill="1" applyBorder="1" applyAlignment="1">
      <alignment horizontal="center" vertical="center"/>
    </xf>
    <xf numFmtId="31" fontId="2" fillId="3" borderId="12" xfId="0" applyNumberFormat="1" applyFont="1" applyFill="1" applyBorder="1" applyAlignment="1">
      <alignment horizontal="center" vertical="center" shrinkToFit="1"/>
    </xf>
    <xf numFmtId="31" fontId="2" fillId="3" borderId="1" xfId="0" applyNumberFormat="1" applyFont="1" applyFill="1" applyBorder="1" applyAlignment="1">
      <alignment horizontal="center" vertical="center" shrinkToFit="1"/>
    </xf>
    <xf numFmtId="49" fontId="2" fillId="0" borderId="29" xfId="0" applyNumberFormat="1" applyFont="1" applyFill="1" applyBorder="1" applyAlignment="1">
      <alignment horizontal="center" vertical="center" shrinkToFit="1"/>
    </xf>
    <xf numFmtId="0" fontId="2" fillId="3" borderId="12"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27" xfId="0" applyFont="1" applyFill="1" applyBorder="1" applyAlignment="1">
      <alignment horizontal="center" vertical="center" shrinkToFit="1"/>
    </xf>
    <xf numFmtId="0" fontId="2" fillId="0" borderId="76" xfId="0" applyFont="1" applyBorder="1" applyAlignment="1">
      <alignment horizontal="center" vertical="center" shrinkToFit="1"/>
    </xf>
    <xf numFmtId="0" fontId="2" fillId="0" borderId="77" xfId="0" applyFont="1" applyBorder="1" applyAlignment="1">
      <alignment horizontal="center" vertical="center" shrinkToFit="1"/>
    </xf>
    <xf numFmtId="0" fontId="2" fillId="0" borderId="79" xfId="0" applyFont="1" applyBorder="1" applyAlignment="1">
      <alignment vertical="center"/>
    </xf>
    <xf numFmtId="0" fontId="0" fillId="0" borderId="79" xfId="0" applyBorder="1" applyAlignment="1">
      <alignment vertical="center"/>
    </xf>
    <xf numFmtId="0" fontId="0" fillId="0" borderId="78" xfId="0" applyBorder="1" applyAlignment="1">
      <alignment vertical="center"/>
    </xf>
    <xf numFmtId="0" fontId="4" fillId="0" borderId="43" xfId="0" applyFont="1" applyBorder="1" applyAlignment="1">
      <alignment vertical="center"/>
    </xf>
    <xf numFmtId="0" fontId="0" fillId="0" borderId="25" xfId="0" applyBorder="1" applyAlignment="1">
      <alignment vertical="center"/>
    </xf>
    <xf numFmtId="0" fontId="0" fillId="0" borderId="33" xfId="0" applyBorder="1" applyAlignment="1">
      <alignment vertical="center"/>
    </xf>
    <xf numFmtId="0" fontId="4" fillId="0" borderId="16" xfId="0" applyFont="1" applyBorder="1" applyAlignment="1">
      <alignment vertical="center"/>
    </xf>
    <xf numFmtId="0" fontId="4" fillId="0" borderId="21" xfId="0" applyFont="1" applyBorder="1" applyAlignment="1">
      <alignment vertical="center"/>
    </xf>
    <xf numFmtId="0" fontId="0" fillId="0" borderId="22" xfId="0" applyBorder="1" applyAlignment="1">
      <alignment vertical="center"/>
    </xf>
    <xf numFmtId="0" fontId="0" fillId="0" borderId="73" xfId="0" applyBorder="1" applyAlignment="1">
      <alignment vertical="center"/>
    </xf>
    <xf numFmtId="0" fontId="9" fillId="0" borderId="84" xfId="0" applyFont="1" applyBorder="1" applyAlignment="1">
      <alignment horizontal="center" vertical="center"/>
    </xf>
    <xf numFmtId="0" fontId="9" fillId="0" borderId="49" xfId="0" applyFont="1" applyBorder="1" applyAlignment="1">
      <alignment horizontal="center" vertical="center"/>
    </xf>
    <xf numFmtId="0" fontId="9" fillId="0" borderId="17" xfId="0" applyFont="1" applyBorder="1" applyAlignment="1">
      <alignment horizontal="center" vertical="center"/>
    </xf>
    <xf numFmtId="0" fontId="9" fillId="0" borderId="62" xfId="0" applyFont="1" applyBorder="1" applyAlignment="1">
      <alignment horizontal="center" vertical="center"/>
    </xf>
    <xf numFmtId="0" fontId="9" fillId="0" borderId="18" xfId="0" applyFont="1" applyBorder="1" applyAlignment="1">
      <alignment horizontal="center" vertical="center"/>
    </xf>
    <xf numFmtId="0" fontId="9" fillId="0" borderId="64" xfId="0" applyFont="1" applyBorder="1" applyAlignment="1">
      <alignment horizontal="center" vertical="center"/>
    </xf>
    <xf numFmtId="176" fontId="6" fillId="0" borderId="16" xfId="0" applyNumberFormat="1" applyFont="1" applyFill="1" applyBorder="1" applyAlignment="1">
      <alignment horizontal="center" vertical="center"/>
    </xf>
    <xf numFmtId="0" fontId="6" fillId="0" borderId="6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83" xfId="0" applyFont="1" applyFill="1" applyBorder="1" applyAlignment="1">
      <alignment horizontal="center" vertical="center"/>
    </xf>
    <xf numFmtId="0" fontId="4" fillId="0" borderId="51" xfId="0" applyFont="1" applyBorder="1" applyAlignment="1">
      <alignment horizontal="center" vertical="center" textRotation="255" wrapText="1"/>
    </xf>
    <xf numFmtId="0" fontId="2" fillId="0" borderId="69" xfId="0" applyFont="1" applyBorder="1" applyAlignment="1">
      <alignment vertical="center"/>
    </xf>
    <xf numFmtId="0" fontId="0" fillId="0" borderId="70" xfId="0" applyFont="1" applyBorder="1" applyAlignment="1">
      <alignment vertical="center"/>
    </xf>
    <xf numFmtId="0" fontId="0" fillId="0" borderId="71" xfId="0" applyFont="1" applyBorder="1" applyAlignment="1">
      <alignment vertical="center"/>
    </xf>
    <xf numFmtId="0" fontId="4" fillId="0" borderId="61" xfId="0" applyFont="1" applyBorder="1" applyAlignment="1">
      <alignment wrapText="1"/>
    </xf>
    <xf numFmtId="0" fontId="4" fillId="0" borderId="0" xfId="0" applyFont="1" applyBorder="1" applyAlignment="1">
      <alignment wrapText="1"/>
    </xf>
    <xf numFmtId="0" fontId="4" fillId="0" borderId="62" xfId="0" applyFont="1" applyBorder="1" applyAlignment="1">
      <alignment wrapText="1"/>
    </xf>
    <xf numFmtId="0" fontId="4" fillId="0" borderId="63" xfId="0" applyFont="1" applyBorder="1" applyAlignment="1">
      <alignment wrapText="1"/>
    </xf>
    <xf numFmtId="0" fontId="4" fillId="0" borderId="19" xfId="0" applyFont="1" applyBorder="1" applyAlignment="1">
      <alignment wrapText="1"/>
    </xf>
    <xf numFmtId="0" fontId="4" fillId="0" borderId="64" xfId="0" applyFont="1" applyBorder="1" applyAlignment="1">
      <alignment wrapText="1"/>
    </xf>
    <xf numFmtId="0" fontId="4" fillId="0" borderId="65"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vertical="center" wrapText="1"/>
    </xf>
    <xf numFmtId="0" fontId="4" fillId="0" borderId="31" xfId="0" applyFont="1" applyBorder="1" applyAlignment="1">
      <alignment vertical="center" wrapText="1"/>
    </xf>
  </cellXfs>
  <cellStyles count="1">
    <cellStyle name="標準" xfId="0" builtinId="0"/>
  </cellStyles>
  <dxfs count="21">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s>
  <tableStyles count="0" defaultTableStyle="TableStyleMedium2" defaultPivotStyle="PivotStyleLight16"/>
  <colors>
    <mruColors>
      <color rgb="FFFF99FF"/>
      <color rgb="FFFFC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91440</xdr:colOff>
      <xdr:row>15</xdr:row>
      <xdr:rowOff>99060</xdr:rowOff>
    </xdr:from>
    <xdr:to>
      <xdr:col>0</xdr:col>
      <xdr:colOff>472440</xdr:colOff>
      <xdr:row>15</xdr:row>
      <xdr:rowOff>99060</xdr:rowOff>
    </xdr:to>
    <xdr:cxnSp macro="">
      <xdr:nvCxnSpPr>
        <xdr:cNvPr id="3" name="直線コネクタ 2">
          <a:extLst>
            <a:ext uri="{FF2B5EF4-FFF2-40B4-BE49-F238E27FC236}">
              <a16:creationId xmlns:a16="http://schemas.microsoft.com/office/drawing/2014/main" id="{07945E75-E0D1-44DD-9C32-24A87E3E9B85}"/>
            </a:ext>
          </a:extLst>
        </xdr:cNvPr>
        <xdr:cNvCxnSpPr/>
      </xdr:nvCxnSpPr>
      <xdr:spPr bwMode="auto">
        <a:xfrm>
          <a:off x="91440" y="2903220"/>
          <a:ext cx="381000" cy="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68580</xdr:colOff>
      <xdr:row>49</xdr:row>
      <xdr:rowOff>114300</xdr:rowOff>
    </xdr:from>
    <xdr:to>
      <xdr:col>0</xdr:col>
      <xdr:colOff>472440</xdr:colOff>
      <xdr:row>49</xdr:row>
      <xdr:rowOff>114300</xdr:rowOff>
    </xdr:to>
    <xdr:cxnSp macro="">
      <xdr:nvCxnSpPr>
        <xdr:cNvPr id="4" name="直線コネクタ 3">
          <a:extLst>
            <a:ext uri="{FF2B5EF4-FFF2-40B4-BE49-F238E27FC236}">
              <a16:creationId xmlns:a16="http://schemas.microsoft.com/office/drawing/2014/main" id="{93993A73-99DB-434D-BB38-6D5819B3EB24}"/>
            </a:ext>
          </a:extLst>
        </xdr:cNvPr>
        <xdr:cNvCxnSpPr/>
      </xdr:nvCxnSpPr>
      <xdr:spPr bwMode="auto">
        <a:xfrm>
          <a:off x="68580" y="10500360"/>
          <a:ext cx="403860" cy="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81915</xdr:colOff>
      <xdr:row>15</xdr:row>
      <xdr:rowOff>91440</xdr:rowOff>
    </xdr:from>
    <xdr:to>
      <xdr:col>0</xdr:col>
      <xdr:colOff>106680</xdr:colOff>
      <xdr:row>49</xdr:row>
      <xdr:rowOff>114300</xdr:rowOff>
    </xdr:to>
    <xdr:cxnSp macro="">
      <xdr:nvCxnSpPr>
        <xdr:cNvPr id="5" name="直線コネクタ 4">
          <a:extLst>
            <a:ext uri="{FF2B5EF4-FFF2-40B4-BE49-F238E27FC236}">
              <a16:creationId xmlns:a16="http://schemas.microsoft.com/office/drawing/2014/main" id="{44BCD7F9-A3A4-4624-838A-BCB658F6DF4A}"/>
            </a:ext>
          </a:extLst>
        </xdr:cNvPr>
        <xdr:cNvCxnSpPr/>
      </xdr:nvCxnSpPr>
      <xdr:spPr bwMode="auto">
        <a:xfrm flipH="1">
          <a:off x="81915" y="2895600"/>
          <a:ext cx="24765" cy="760476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295275</xdr:colOff>
      <xdr:row>16</xdr:row>
      <xdr:rowOff>87630</xdr:rowOff>
    </xdr:from>
    <xdr:to>
      <xdr:col>1</xdr:col>
      <xdr:colOff>0</xdr:colOff>
      <xdr:row>16</xdr:row>
      <xdr:rowOff>87630</xdr:rowOff>
    </xdr:to>
    <xdr:cxnSp macro="">
      <xdr:nvCxnSpPr>
        <xdr:cNvPr id="6" name="直線コネクタ 5">
          <a:extLst>
            <a:ext uri="{FF2B5EF4-FFF2-40B4-BE49-F238E27FC236}">
              <a16:creationId xmlns:a16="http://schemas.microsoft.com/office/drawing/2014/main" id="{EE1B9BAC-3852-4FD7-BB56-634A047D2232}"/>
            </a:ext>
          </a:extLst>
        </xdr:cNvPr>
        <xdr:cNvCxnSpPr/>
      </xdr:nvCxnSpPr>
      <xdr:spPr bwMode="auto">
        <a:xfrm>
          <a:off x="295275" y="3089910"/>
          <a:ext cx="192405" cy="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99FF"/>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285750</xdr:colOff>
      <xdr:row>21</xdr:row>
      <xdr:rowOff>85725</xdr:rowOff>
    </xdr:from>
    <xdr:to>
      <xdr:col>0</xdr:col>
      <xdr:colOff>533400</xdr:colOff>
      <xdr:row>21</xdr:row>
      <xdr:rowOff>85725</xdr:rowOff>
    </xdr:to>
    <xdr:cxnSp macro="">
      <xdr:nvCxnSpPr>
        <xdr:cNvPr id="8" name="直線コネクタ 7">
          <a:extLst>
            <a:ext uri="{FF2B5EF4-FFF2-40B4-BE49-F238E27FC236}">
              <a16:creationId xmlns:a16="http://schemas.microsoft.com/office/drawing/2014/main" id="{2E8AE980-D0AF-407C-ABBF-A35EB3F3B225}"/>
            </a:ext>
          </a:extLst>
        </xdr:cNvPr>
        <xdr:cNvCxnSpPr/>
      </xdr:nvCxnSpPr>
      <xdr:spPr bwMode="auto">
        <a:xfrm>
          <a:off x="285750" y="4002405"/>
          <a:ext cx="201930" cy="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99FF"/>
          </a:solidFill>
          <a:prstDash val="sys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295275</xdr:colOff>
      <xdr:row>16</xdr:row>
      <xdr:rowOff>68580</xdr:rowOff>
    </xdr:from>
    <xdr:to>
      <xdr:col>0</xdr:col>
      <xdr:colOff>295275</xdr:colOff>
      <xdr:row>21</xdr:row>
      <xdr:rowOff>95250</xdr:rowOff>
    </xdr:to>
    <xdr:cxnSp macro="">
      <xdr:nvCxnSpPr>
        <xdr:cNvPr id="9" name="直線コネクタ 8">
          <a:extLst>
            <a:ext uri="{FF2B5EF4-FFF2-40B4-BE49-F238E27FC236}">
              <a16:creationId xmlns:a16="http://schemas.microsoft.com/office/drawing/2014/main" id="{473C63C6-9FB3-4072-87D1-F1EEDAC8D5EB}"/>
            </a:ext>
          </a:extLst>
        </xdr:cNvPr>
        <xdr:cNvCxnSpPr/>
      </xdr:nvCxnSpPr>
      <xdr:spPr bwMode="auto">
        <a:xfrm>
          <a:off x="295275" y="3070860"/>
          <a:ext cx="0" cy="94107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99FF"/>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285750</xdr:colOff>
      <xdr:row>17</xdr:row>
      <xdr:rowOff>95250</xdr:rowOff>
    </xdr:from>
    <xdr:to>
      <xdr:col>0</xdr:col>
      <xdr:colOff>533400</xdr:colOff>
      <xdr:row>17</xdr:row>
      <xdr:rowOff>95250</xdr:rowOff>
    </xdr:to>
    <xdr:cxnSp macro="">
      <xdr:nvCxnSpPr>
        <xdr:cNvPr id="10" name="直線コネクタ 9">
          <a:extLst>
            <a:ext uri="{FF2B5EF4-FFF2-40B4-BE49-F238E27FC236}">
              <a16:creationId xmlns:a16="http://schemas.microsoft.com/office/drawing/2014/main" id="{CCC11C37-6428-4088-85E3-6F62148842DD}"/>
            </a:ext>
          </a:extLst>
        </xdr:cNvPr>
        <xdr:cNvCxnSpPr/>
      </xdr:nvCxnSpPr>
      <xdr:spPr bwMode="auto">
        <a:xfrm>
          <a:off x="285750" y="3295650"/>
          <a:ext cx="201930" cy="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val="FF99FF"/>
          </a:solidFill>
          <a:prstDash val="sysDash"/>
          <a:round/>
          <a:headEnd type="arrow"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68580</xdr:colOff>
      <xdr:row>52</xdr:row>
      <xdr:rowOff>281940</xdr:rowOff>
    </xdr:from>
    <xdr:to>
      <xdr:col>0</xdr:col>
      <xdr:colOff>449580</xdr:colOff>
      <xdr:row>52</xdr:row>
      <xdr:rowOff>281940</xdr:rowOff>
    </xdr:to>
    <xdr:cxnSp macro="">
      <xdr:nvCxnSpPr>
        <xdr:cNvPr id="21" name="直線コネクタ 20">
          <a:extLst>
            <a:ext uri="{FF2B5EF4-FFF2-40B4-BE49-F238E27FC236}">
              <a16:creationId xmlns:a16="http://schemas.microsoft.com/office/drawing/2014/main" id="{852ED45B-F5F7-4F60-B56B-D48E3A06BB84}"/>
            </a:ext>
          </a:extLst>
        </xdr:cNvPr>
        <xdr:cNvCxnSpPr/>
      </xdr:nvCxnSpPr>
      <xdr:spPr bwMode="auto">
        <a:xfrm>
          <a:off x="68580" y="11567160"/>
          <a:ext cx="381000" cy="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60960</xdr:colOff>
      <xdr:row>60</xdr:row>
      <xdr:rowOff>106680</xdr:rowOff>
    </xdr:from>
    <xdr:to>
      <xdr:col>0</xdr:col>
      <xdr:colOff>466725</xdr:colOff>
      <xdr:row>60</xdr:row>
      <xdr:rowOff>106680</xdr:rowOff>
    </xdr:to>
    <xdr:cxnSp macro="">
      <xdr:nvCxnSpPr>
        <xdr:cNvPr id="22" name="直線コネクタ 21">
          <a:extLst>
            <a:ext uri="{FF2B5EF4-FFF2-40B4-BE49-F238E27FC236}">
              <a16:creationId xmlns:a16="http://schemas.microsoft.com/office/drawing/2014/main" id="{6E3906F3-EF0D-42F6-9C13-55B6132B25A6}"/>
            </a:ext>
          </a:extLst>
        </xdr:cNvPr>
        <xdr:cNvCxnSpPr/>
      </xdr:nvCxnSpPr>
      <xdr:spPr bwMode="auto">
        <a:xfrm>
          <a:off x="60960" y="13388340"/>
          <a:ext cx="405765" cy="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76200</xdr:colOff>
      <xdr:row>52</xdr:row>
      <xdr:rowOff>274320</xdr:rowOff>
    </xdr:from>
    <xdr:to>
      <xdr:col>0</xdr:col>
      <xdr:colOff>76200</xdr:colOff>
      <xdr:row>60</xdr:row>
      <xdr:rowOff>106680</xdr:rowOff>
    </xdr:to>
    <xdr:cxnSp macro="">
      <xdr:nvCxnSpPr>
        <xdr:cNvPr id="23" name="直線コネクタ 22">
          <a:extLst>
            <a:ext uri="{FF2B5EF4-FFF2-40B4-BE49-F238E27FC236}">
              <a16:creationId xmlns:a16="http://schemas.microsoft.com/office/drawing/2014/main" id="{5F345A9F-D0AA-41B3-96DD-E3C8B77022BF}"/>
            </a:ext>
          </a:extLst>
        </xdr:cNvPr>
        <xdr:cNvCxnSpPr/>
      </xdr:nvCxnSpPr>
      <xdr:spPr bwMode="auto">
        <a:xfrm>
          <a:off x="76200" y="11559540"/>
          <a:ext cx="0" cy="182880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68580</xdr:colOff>
      <xdr:row>49</xdr:row>
      <xdr:rowOff>236220</xdr:rowOff>
    </xdr:from>
    <xdr:to>
      <xdr:col>0</xdr:col>
      <xdr:colOff>474345</xdr:colOff>
      <xdr:row>49</xdr:row>
      <xdr:rowOff>236221</xdr:rowOff>
    </xdr:to>
    <xdr:cxnSp macro="">
      <xdr:nvCxnSpPr>
        <xdr:cNvPr id="25" name="直線コネクタ 24">
          <a:extLst>
            <a:ext uri="{FF2B5EF4-FFF2-40B4-BE49-F238E27FC236}">
              <a16:creationId xmlns:a16="http://schemas.microsoft.com/office/drawing/2014/main" id="{D31CA4C1-2DC0-46C1-9DAC-E8461784FE19}"/>
            </a:ext>
          </a:extLst>
        </xdr:cNvPr>
        <xdr:cNvCxnSpPr/>
      </xdr:nvCxnSpPr>
      <xdr:spPr bwMode="auto">
        <a:xfrm>
          <a:off x="68580" y="10622280"/>
          <a:ext cx="405765" cy="1"/>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76200</xdr:colOff>
      <xdr:row>52</xdr:row>
      <xdr:rowOff>144780</xdr:rowOff>
    </xdr:from>
    <xdr:to>
      <xdr:col>0</xdr:col>
      <xdr:colOff>474345</xdr:colOff>
      <xdr:row>52</xdr:row>
      <xdr:rowOff>152401</xdr:rowOff>
    </xdr:to>
    <xdr:cxnSp macro="">
      <xdr:nvCxnSpPr>
        <xdr:cNvPr id="26" name="直線コネクタ 25">
          <a:extLst>
            <a:ext uri="{FF2B5EF4-FFF2-40B4-BE49-F238E27FC236}">
              <a16:creationId xmlns:a16="http://schemas.microsoft.com/office/drawing/2014/main" id="{E42943F3-8B21-46F6-B1FF-14829E72A93F}"/>
            </a:ext>
          </a:extLst>
        </xdr:cNvPr>
        <xdr:cNvCxnSpPr/>
      </xdr:nvCxnSpPr>
      <xdr:spPr bwMode="auto">
        <a:xfrm>
          <a:off x="76200" y="11430000"/>
          <a:ext cx="398145" cy="7621"/>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83820</xdr:colOff>
      <xdr:row>49</xdr:row>
      <xdr:rowOff>236221</xdr:rowOff>
    </xdr:from>
    <xdr:to>
      <xdr:col>0</xdr:col>
      <xdr:colOff>83820</xdr:colOff>
      <xdr:row>52</xdr:row>
      <xdr:rowOff>152401</xdr:rowOff>
    </xdr:to>
    <xdr:cxnSp macro="">
      <xdr:nvCxnSpPr>
        <xdr:cNvPr id="27" name="直線コネクタ 26">
          <a:extLst>
            <a:ext uri="{FF2B5EF4-FFF2-40B4-BE49-F238E27FC236}">
              <a16:creationId xmlns:a16="http://schemas.microsoft.com/office/drawing/2014/main" id="{1CE607FC-189C-44F2-B134-6680155A8DE0}"/>
            </a:ext>
          </a:extLst>
        </xdr:cNvPr>
        <xdr:cNvCxnSpPr/>
      </xdr:nvCxnSpPr>
      <xdr:spPr bwMode="auto">
        <a:xfrm>
          <a:off x="83820" y="10622281"/>
          <a:ext cx="0" cy="81534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0070C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53340</xdr:colOff>
      <xdr:row>10</xdr:row>
      <xdr:rowOff>114300</xdr:rowOff>
    </xdr:from>
    <xdr:to>
      <xdr:col>9</xdr:col>
      <xdr:colOff>459105</xdr:colOff>
      <xdr:row>10</xdr:row>
      <xdr:rowOff>114300</xdr:rowOff>
    </xdr:to>
    <xdr:cxnSp macro="">
      <xdr:nvCxnSpPr>
        <xdr:cNvPr id="46" name="直線コネクタ 45">
          <a:extLst>
            <a:ext uri="{FF2B5EF4-FFF2-40B4-BE49-F238E27FC236}">
              <a16:creationId xmlns:a16="http://schemas.microsoft.com/office/drawing/2014/main" id="{FDB05EA3-EC45-4AA6-BC41-60F3CB3EA479}"/>
            </a:ext>
          </a:extLst>
        </xdr:cNvPr>
        <xdr:cNvCxnSpPr/>
      </xdr:nvCxnSpPr>
      <xdr:spPr bwMode="auto">
        <a:xfrm>
          <a:off x="4236720" y="2133600"/>
          <a:ext cx="405765" cy="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99FF"/>
          </a:solidFill>
          <a:prstDash val="sysDash"/>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60960</xdr:colOff>
      <xdr:row>9</xdr:row>
      <xdr:rowOff>114300</xdr:rowOff>
    </xdr:from>
    <xdr:to>
      <xdr:col>9</xdr:col>
      <xdr:colOff>466725</xdr:colOff>
      <xdr:row>9</xdr:row>
      <xdr:rowOff>114300</xdr:rowOff>
    </xdr:to>
    <xdr:cxnSp macro="">
      <xdr:nvCxnSpPr>
        <xdr:cNvPr id="47" name="直線コネクタ 46">
          <a:extLst>
            <a:ext uri="{FF2B5EF4-FFF2-40B4-BE49-F238E27FC236}">
              <a16:creationId xmlns:a16="http://schemas.microsoft.com/office/drawing/2014/main" id="{EBA4F227-D99B-4873-B7C0-58043AD18718}"/>
            </a:ext>
          </a:extLst>
        </xdr:cNvPr>
        <xdr:cNvCxnSpPr/>
      </xdr:nvCxnSpPr>
      <xdr:spPr bwMode="auto">
        <a:xfrm>
          <a:off x="4244340" y="1935480"/>
          <a:ext cx="405765" cy="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0070C0"/>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13</xdr:col>
      <xdr:colOff>594360</xdr:colOff>
      <xdr:row>21</xdr:row>
      <xdr:rowOff>76200</xdr:rowOff>
    </xdr:from>
    <xdr:to>
      <xdr:col>14</xdr:col>
      <xdr:colOff>160020</xdr:colOff>
      <xdr:row>24</xdr:row>
      <xdr:rowOff>228600</xdr:rowOff>
    </xdr:to>
    <xdr:grpSp>
      <xdr:nvGrpSpPr>
        <xdr:cNvPr id="35" name="グループ化 34">
          <a:extLst>
            <a:ext uri="{FF2B5EF4-FFF2-40B4-BE49-F238E27FC236}">
              <a16:creationId xmlns:a16="http://schemas.microsoft.com/office/drawing/2014/main" id="{1C9B57F3-DD15-42DE-9194-039841C834DC}"/>
            </a:ext>
          </a:extLst>
        </xdr:cNvPr>
        <xdr:cNvGrpSpPr/>
      </xdr:nvGrpSpPr>
      <xdr:grpSpPr>
        <a:xfrm>
          <a:off x="8728710" y="4210050"/>
          <a:ext cx="251460" cy="752475"/>
          <a:chOff x="7913370" y="3962400"/>
          <a:chExt cx="217170" cy="971550"/>
        </a:xfrm>
      </xdr:grpSpPr>
      <xdr:cxnSp macro="">
        <xdr:nvCxnSpPr>
          <xdr:cNvPr id="31" name="直線コネクタ 30">
            <a:extLst>
              <a:ext uri="{FF2B5EF4-FFF2-40B4-BE49-F238E27FC236}">
                <a16:creationId xmlns:a16="http://schemas.microsoft.com/office/drawing/2014/main" id="{CF30596A-18BA-4EFA-A3B2-2B650923DE22}"/>
              </a:ext>
            </a:extLst>
          </xdr:cNvPr>
          <xdr:cNvCxnSpPr/>
        </xdr:nvCxnSpPr>
        <xdr:spPr bwMode="auto">
          <a:xfrm>
            <a:off x="8121015" y="3962400"/>
            <a:ext cx="0" cy="97155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99FF"/>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2" name="直線コネクタ 31">
            <a:extLst>
              <a:ext uri="{FF2B5EF4-FFF2-40B4-BE49-F238E27FC236}">
                <a16:creationId xmlns:a16="http://schemas.microsoft.com/office/drawing/2014/main" id="{A98930F7-3B9A-4816-A7A7-BC686FBFC7CA}"/>
              </a:ext>
            </a:extLst>
          </xdr:cNvPr>
          <xdr:cNvCxnSpPr/>
        </xdr:nvCxnSpPr>
        <xdr:spPr bwMode="auto">
          <a:xfrm>
            <a:off x="7913370" y="4926330"/>
            <a:ext cx="217170" cy="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val="FF99FF"/>
            </a:solidFill>
            <a:prstDash val="sysDash"/>
            <a:round/>
            <a:headEnd type="arrow"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0" name="直線コネクタ 29">
            <a:extLst>
              <a:ext uri="{FF2B5EF4-FFF2-40B4-BE49-F238E27FC236}">
                <a16:creationId xmlns:a16="http://schemas.microsoft.com/office/drawing/2014/main" id="{0796E9D7-3DC5-407B-9AA9-08E10C599593}"/>
              </a:ext>
            </a:extLst>
          </xdr:cNvPr>
          <xdr:cNvCxnSpPr/>
        </xdr:nvCxnSpPr>
        <xdr:spPr bwMode="auto">
          <a:xfrm flipV="1">
            <a:off x="7960995" y="3977640"/>
            <a:ext cx="169545" cy="381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99FF"/>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13</xdr:col>
      <xdr:colOff>601980</xdr:colOff>
      <xdr:row>45</xdr:row>
      <xdr:rowOff>45720</xdr:rowOff>
    </xdr:from>
    <xdr:to>
      <xdr:col>14</xdr:col>
      <xdr:colOff>198120</xdr:colOff>
      <xdr:row>49</xdr:row>
      <xdr:rowOff>76200</xdr:rowOff>
    </xdr:to>
    <xdr:grpSp>
      <xdr:nvGrpSpPr>
        <xdr:cNvPr id="38" name="グループ化 37">
          <a:extLst>
            <a:ext uri="{FF2B5EF4-FFF2-40B4-BE49-F238E27FC236}">
              <a16:creationId xmlns:a16="http://schemas.microsoft.com/office/drawing/2014/main" id="{664C8EBE-B112-4707-BD7A-91629AB672F8}"/>
            </a:ext>
          </a:extLst>
        </xdr:cNvPr>
        <xdr:cNvGrpSpPr/>
      </xdr:nvGrpSpPr>
      <xdr:grpSpPr>
        <a:xfrm>
          <a:off x="8736330" y="9761220"/>
          <a:ext cx="281940" cy="840105"/>
          <a:chOff x="7913370" y="3962400"/>
          <a:chExt cx="217170" cy="971550"/>
        </a:xfrm>
      </xdr:grpSpPr>
      <xdr:cxnSp macro="">
        <xdr:nvCxnSpPr>
          <xdr:cNvPr id="39" name="直線コネクタ 38">
            <a:extLst>
              <a:ext uri="{FF2B5EF4-FFF2-40B4-BE49-F238E27FC236}">
                <a16:creationId xmlns:a16="http://schemas.microsoft.com/office/drawing/2014/main" id="{C6EA53FF-5DD8-48B8-ADC4-96905A812939}"/>
              </a:ext>
            </a:extLst>
          </xdr:cNvPr>
          <xdr:cNvCxnSpPr/>
        </xdr:nvCxnSpPr>
        <xdr:spPr bwMode="auto">
          <a:xfrm>
            <a:off x="8121015" y="3962400"/>
            <a:ext cx="0" cy="97155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99FF"/>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0" name="直線コネクタ 39">
            <a:extLst>
              <a:ext uri="{FF2B5EF4-FFF2-40B4-BE49-F238E27FC236}">
                <a16:creationId xmlns:a16="http://schemas.microsoft.com/office/drawing/2014/main" id="{200A6548-7E07-4B66-8761-74A5B2172960}"/>
              </a:ext>
            </a:extLst>
          </xdr:cNvPr>
          <xdr:cNvCxnSpPr/>
        </xdr:nvCxnSpPr>
        <xdr:spPr bwMode="auto">
          <a:xfrm>
            <a:off x="7913370" y="4926330"/>
            <a:ext cx="217170" cy="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val="FF99FF"/>
            </a:solidFill>
            <a:prstDash val="sysDash"/>
            <a:round/>
            <a:headEnd type="arrow"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1" name="直線コネクタ 40">
            <a:extLst>
              <a:ext uri="{FF2B5EF4-FFF2-40B4-BE49-F238E27FC236}">
                <a16:creationId xmlns:a16="http://schemas.microsoft.com/office/drawing/2014/main" id="{EB5F18B0-5BB8-4D26-96B8-8F7DC52DB304}"/>
              </a:ext>
            </a:extLst>
          </xdr:cNvPr>
          <xdr:cNvCxnSpPr/>
        </xdr:nvCxnSpPr>
        <xdr:spPr bwMode="auto">
          <a:xfrm flipV="1">
            <a:off x="7960995" y="3977640"/>
            <a:ext cx="169545" cy="381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99FF"/>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13</xdr:col>
      <xdr:colOff>594360</xdr:colOff>
      <xdr:row>49</xdr:row>
      <xdr:rowOff>220980</xdr:rowOff>
    </xdr:from>
    <xdr:to>
      <xdr:col>14</xdr:col>
      <xdr:colOff>220980</xdr:colOff>
      <xdr:row>52</xdr:row>
      <xdr:rowOff>106680</xdr:rowOff>
    </xdr:to>
    <xdr:grpSp>
      <xdr:nvGrpSpPr>
        <xdr:cNvPr id="42" name="グループ化 41">
          <a:extLst>
            <a:ext uri="{FF2B5EF4-FFF2-40B4-BE49-F238E27FC236}">
              <a16:creationId xmlns:a16="http://schemas.microsoft.com/office/drawing/2014/main" id="{E19E6642-7002-4F76-A15C-07E39F4999FB}"/>
            </a:ext>
          </a:extLst>
        </xdr:cNvPr>
        <xdr:cNvGrpSpPr/>
      </xdr:nvGrpSpPr>
      <xdr:grpSpPr>
        <a:xfrm>
          <a:off x="8728710" y="10746105"/>
          <a:ext cx="312420" cy="771525"/>
          <a:chOff x="7913370" y="3962400"/>
          <a:chExt cx="217170" cy="971550"/>
        </a:xfrm>
      </xdr:grpSpPr>
      <xdr:cxnSp macro="">
        <xdr:nvCxnSpPr>
          <xdr:cNvPr id="43" name="直線コネクタ 42">
            <a:extLst>
              <a:ext uri="{FF2B5EF4-FFF2-40B4-BE49-F238E27FC236}">
                <a16:creationId xmlns:a16="http://schemas.microsoft.com/office/drawing/2014/main" id="{AD0A28D0-02BA-41B0-A229-A9C962723413}"/>
              </a:ext>
            </a:extLst>
          </xdr:cNvPr>
          <xdr:cNvCxnSpPr/>
        </xdr:nvCxnSpPr>
        <xdr:spPr bwMode="auto">
          <a:xfrm>
            <a:off x="8121015" y="3962400"/>
            <a:ext cx="0" cy="97155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99FF"/>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4" name="直線コネクタ 43">
            <a:extLst>
              <a:ext uri="{FF2B5EF4-FFF2-40B4-BE49-F238E27FC236}">
                <a16:creationId xmlns:a16="http://schemas.microsoft.com/office/drawing/2014/main" id="{14F0ADF6-7654-445F-8A8C-873DB4C64E7A}"/>
              </a:ext>
            </a:extLst>
          </xdr:cNvPr>
          <xdr:cNvCxnSpPr/>
        </xdr:nvCxnSpPr>
        <xdr:spPr bwMode="auto">
          <a:xfrm>
            <a:off x="7913370" y="4926330"/>
            <a:ext cx="217170" cy="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val="FF99FF"/>
            </a:solidFill>
            <a:prstDash val="sysDash"/>
            <a:round/>
            <a:headEnd type="arrow"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5" name="直線コネクタ 44">
            <a:extLst>
              <a:ext uri="{FF2B5EF4-FFF2-40B4-BE49-F238E27FC236}">
                <a16:creationId xmlns:a16="http://schemas.microsoft.com/office/drawing/2014/main" id="{4332BBD2-DAD8-4617-9F7E-A5A133BE3C70}"/>
              </a:ext>
            </a:extLst>
          </xdr:cNvPr>
          <xdr:cNvCxnSpPr/>
        </xdr:nvCxnSpPr>
        <xdr:spPr bwMode="auto">
          <a:xfrm flipV="1">
            <a:off x="7960995" y="3977640"/>
            <a:ext cx="169545" cy="381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99FF"/>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13</xdr:col>
      <xdr:colOff>586740</xdr:colOff>
      <xdr:row>52</xdr:row>
      <xdr:rowOff>274320</xdr:rowOff>
    </xdr:from>
    <xdr:to>
      <xdr:col>14</xdr:col>
      <xdr:colOff>167640</xdr:colOff>
      <xdr:row>60</xdr:row>
      <xdr:rowOff>76200</xdr:rowOff>
    </xdr:to>
    <xdr:grpSp>
      <xdr:nvGrpSpPr>
        <xdr:cNvPr id="48" name="グループ化 47">
          <a:extLst>
            <a:ext uri="{FF2B5EF4-FFF2-40B4-BE49-F238E27FC236}">
              <a16:creationId xmlns:a16="http://schemas.microsoft.com/office/drawing/2014/main" id="{4DD889A3-41C2-46A4-86C1-642BEE08E574}"/>
            </a:ext>
          </a:extLst>
        </xdr:cNvPr>
        <xdr:cNvGrpSpPr/>
      </xdr:nvGrpSpPr>
      <xdr:grpSpPr>
        <a:xfrm>
          <a:off x="8721090" y="11685270"/>
          <a:ext cx="266700" cy="1583055"/>
          <a:chOff x="7913370" y="3962400"/>
          <a:chExt cx="217170" cy="971550"/>
        </a:xfrm>
      </xdr:grpSpPr>
      <xdr:cxnSp macro="">
        <xdr:nvCxnSpPr>
          <xdr:cNvPr id="49" name="直線コネクタ 48">
            <a:extLst>
              <a:ext uri="{FF2B5EF4-FFF2-40B4-BE49-F238E27FC236}">
                <a16:creationId xmlns:a16="http://schemas.microsoft.com/office/drawing/2014/main" id="{17A784F3-87B9-4CB5-B488-8F45602CA313}"/>
              </a:ext>
            </a:extLst>
          </xdr:cNvPr>
          <xdr:cNvCxnSpPr/>
        </xdr:nvCxnSpPr>
        <xdr:spPr bwMode="auto">
          <a:xfrm>
            <a:off x="8121015" y="3962400"/>
            <a:ext cx="0" cy="97155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99FF"/>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0" name="直線コネクタ 49">
            <a:extLst>
              <a:ext uri="{FF2B5EF4-FFF2-40B4-BE49-F238E27FC236}">
                <a16:creationId xmlns:a16="http://schemas.microsoft.com/office/drawing/2014/main" id="{E868CCCA-51F1-4678-AEAC-F3734D5539D5}"/>
              </a:ext>
            </a:extLst>
          </xdr:cNvPr>
          <xdr:cNvCxnSpPr/>
        </xdr:nvCxnSpPr>
        <xdr:spPr bwMode="auto">
          <a:xfrm>
            <a:off x="7913370" y="4926330"/>
            <a:ext cx="217170" cy="0"/>
          </a:xfrm>
          <a:prstGeom prst="line">
            <a:avLst/>
          </a:prstGeom>
          <a:solidFill>
            <a:srgbClr xmlns:mc="http://schemas.openxmlformats.org/markup-compatibility/2006" xmlns:a14="http://schemas.microsoft.com/office/drawing/2010/main" val="FFFFFF" mc:Ignorable="a14" a14:legacySpreadsheetColorIndex="9"/>
          </a:solidFill>
          <a:ln w="28575" cap="flat" cmpd="sng" algn="ctr">
            <a:solidFill>
              <a:srgbClr val="FF99FF"/>
            </a:solidFill>
            <a:prstDash val="sysDash"/>
            <a:round/>
            <a:headEnd type="arrow"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51" name="直線コネクタ 50">
            <a:extLst>
              <a:ext uri="{FF2B5EF4-FFF2-40B4-BE49-F238E27FC236}">
                <a16:creationId xmlns:a16="http://schemas.microsoft.com/office/drawing/2014/main" id="{71CBE7F8-0D0A-4B0B-9945-00D7377176CD}"/>
              </a:ext>
            </a:extLst>
          </xdr:cNvPr>
          <xdr:cNvCxnSpPr/>
        </xdr:nvCxnSpPr>
        <xdr:spPr bwMode="auto">
          <a:xfrm flipV="1">
            <a:off x="7960995" y="3977640"/>
            <a:ext cx="169545" cy="3810"/>
          </a:xfrm>
          <a:prstGeom prst="line">
            <a:avLst/>
          </a:prstGeom>
          <a:solidFill>
            <a:srgbClr xmlns:mc="http://schemas.openxmlformats.org/markup-compatibility/2006" xmlns:a14="http://schemas.microsoft.com/office/drawing/2010/main" val="FFFFFF" mc:Ignorable="a14" a14:legacySpreadsheetColorIndex="9"/>
          </a:solidFill>
          <a:ln w="38100" cap="flat" cmpd="sng" algn="ctr">
            <a:solidFill>
              <a:srgbClr val="FF99FF"/>
            </a:solidFill>
            <a:prstDash val="sysDash"/>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14</xdr:row>
      <xdr:rowOff>104775</xdr:rowOff>
    </xdr:from>
    <xdr:to>
      <xdr:col>0</xdr:col>
      <xdr:colOff>533400</xdr:colOff>
      <xdr:row>55</xdr:row>
      <xdr:rowOff>0</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104775" y="2908935"/>
          <a:ext cx="382905" cy="8673465"/>
          <a:chOff x="104775" y="2924175"/>
          <a:chExt cx="428625" cy="9067800"/>
        </a:xfrm>
      </xdr:grpSpPr>
      <xdr:cxnSp macro="">
        <xdr:nvCxnSpPr>
          <xdr:cNvPr id="7" name="直線コネクタ 6">
            <a:extLst>
              <a:ext uri="{FF2B5EF4-FFF2-40B4-BE49-F238E27FC236}">
                <a16:creationId xmlns:a16="http://schemas.microsoft.com/office/drawing/2014/main" id="{00000000-0008-0000-0000-000007000000}"/>
              </a:ext>
            </a:extLst>
          </xdr:cNvPr>
          <xdr:cNvCxnSpPr/>
        </xdr:nvCxnSpPr>
        <xdr:spPr bwMode="auto">
          <a:xfrm>
            <a:off x="104775" y="2924175"/>
            <a:ext cx="42862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9" name="直線コネクタ 8">
            <a:extLst>
              <a:ext uri="{FF2B5EF4-FFF2-40B4-BE49-F238E27FC236}">
                <a16:creationId xmlns:a16="http://schemas.microsoft.com/office/drawing/2014/main" id="{00000000-0008-0000-0000-000009000000}"/>
              </a:ext>
            </a:extLst>
          </xdr:cNvPr>
          <xdr:cNvCxnSpPr/>
        </xdr:nvCxnSpPr>
        <xdr:spPr bwMode="auto">
          <a:xfrm>
            <a:off x="114300" y="11991975"/>
            <a:ext cx="41910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0" name="直線コネクタ 9">
            <a:extLst>
              <a:ext uri="{FF2B5EF4-FFF2-40B4-BE49-F238E27FC236}">
                <a16:creationId xmlns:a16="http://schemas.microsoft.com/office/drawing/2014/main" id="{00000000-0008-0000-0000-00000A000000}"/>
              </a:ext>
            </a:extLst>
          </xdr:cNvPr>
          <xdr:cNvCxnSpPr/>
        </xdr:nvCxnSpPr>
        <xdr:spPr bwMode="auto">
          <a:xfrm>
            <a:off x="104775" y="2924175"/>
            <a:ext cx="0" cy="906780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0</xdr:col>
      <xdr:colOff>295275</xdr:colOff>
      <xdr:row>15</xdr:row>
      <xdr:rowOff>95250</xdr:rowOff>
    </xdr:from>
    <xdr:to>
      <xdr:col>0</xdr:col>
      <xdr:colOff>533400</xdr:colOff>
      <xdr:row>15</xdr:row>
      <xdr:rowOff>95250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bwMode="auto">
        <a:xfrm>
          <a:off x="295275" y="3114675"/>
          <a:ext cx="238125"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5</xdr:col>
      <xdr:colOff>276225</xdr:colOff>
      <xdr:row>21</xdr:row>
      <xdr:rowOff>0</xdr:rowOff>
    </xdr:from>
    <xdr:to>
      <xdr:col>5</xdr:col>
      <xdr:colOff>276225</xdr:colOff>
      <xdr:row>23</xdr:row>
      <xdr:rowOff>190500</xdr:rowOff>
    </xdr:to>
    <xdr:cxnSp macro="">
      <xdr:nvCxnSpPr>
        <xdr:cNvPr id="5" name="直線コネクタ 4">
          <a:extLst>
            <a:ext uri="{FF2B5EF4-FFF2-40B4-BE49-F238E27FC236}">
              <a16:creationId xmlns:a16="http://schemas.microsoft.com/office/drawing/2014/main" id="{00000000-0008-0000-0000-000005000000}"/>
            </a:ext>
          </a:extLst>
        </xdr:cNvPr>
        <xdr:cNvCxnSpPr/>
      </xdr:nvCxnSpPr>
      <xdr:spPr bwMode="auto">
        <a:xfrm>
          <a:off x="2819400" y="4143375"/>
          <a:ext cx="0" cy="51435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285750</xdr:colOff>
      <xdr:row>20</xdr:row>
      <xdr:rowOff>85725</xdr:rowOff>
    </xdr:from>
    <xdr:to>
      <xdr:col>0</xdr:col>
      <xdr:colOff>533400</xdr:colOff>
      <xdr:row>20</xdr:row>
      <xdr:rowOff>85725</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bwMode="auto">
        <a:xfrm>
          <a:off x="285750" y="4029075"/>
          <a:ext cx="24765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295275</xdr:colOff>
      <xdr:row>15</xdr:row>
      <xdr:rowOff>95250</xdr:rowOff>
    </xdr:from>
    <xdr:to>
      <xdr:col>0</xdr:col>
      <xdr:colOff>295275</xdr:colOff>
      <xdr:row>20</xdr:row>
      <xdr:rowOff>95250</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bwMode="auto">
        <a:xfrm>
          <a:off x="295275" y="3114675"/>
          <a:ext cx="0" cy="923925"/>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0</xdr:col>
      <xdr:colOff>285750</xdr:colOff>
      <xdr:row>16</xdr:row>
      <xdr:rowOff>95250</xdr:rowOff>
    </xdr:from>
    <xdr:to>
      <xdr:col>0</xdr:col>
      <xdr:colOff>533400</xdr:colOff>
      <xdr:row>16</xdr:row>
      <xdr:rowOff>95250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bwMode="auto">
        <a:xfrm>
          <a:off x="285750" y="3314700"/>
          <a:ext cx="247650" cy="0"/>
        </a:xfrm>
        <a:prstGeom prst="line">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arrow"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D65"/>
  <sheetViews>
    <sheetView tabSelected="1" zoomScaleNormal="100" zoomScaleSheetLayoutView="100" workbookViewId="0"/>
  </sheetViews>
  <sheetFormatPr defaultColWidth="9" defaultRowHeight="13.5" x14ac:dyDescent="0.15"/>
  <cols>
    <col min="1" max="1" width="7.125" style="2" customWidth="1"/>
    <col min="2" max="2" width="4.625" style="2" customWidth="1"/>
    <col min="3" max="3" width="7.875" style="2" customWidth="1"/>
    <col min="4" max="10" width="6.875" style="2" customWidth="1"/>
    <col min="11" max="11" width="9.25" style="2" customWidth="1"/>
    <col min="12" max="12" width="20.375" style="2" customWidth="1"/>
    <col min="13" max="13" width="9.375" style="2" customWidth="1"/>
    <col min="14" max="14" width="9" style="2" customWidth="1"/>
    <col min="15" max="15" width="4" style="2" customWidth="1"/>
    <col min="16" max="16" width="7.5" style="2" customWidth="1"/>
    <col min="17" max="17" width="6.625" style="2" customWidth="1"/>
    <col min="18" max="18" width="3.625" style="2" customWidth="1"/>
    <col min="19" max="19" width="15.625" style="2" customWidth="1"/>
    <col min="20" max="20" width="30.625" style="2" customWidth="1"/>
    <col min="21" max="21" width="12.625" style="2" customWidth="1"/>
    <col min="22" max="25" width="5.625" style="2" customWidth="1"/>
    <col min="26" max="26" width="6" style="2" customWidth="1"/>
    <col min="27" max="27" width="8.625" style="2" customWidth="1"/>
    <col min="28" max="28" width="6.625" style="2" customWidth="1"/>
    <col min="29" max="29" width="10.625" style="2" customWidth="1"/>
    <col min="30" max="30" width="9.625" style="2" customWidth="1"/>
    <col min="31" max="16384" width="9" style="2"/>
  </cols>
  <sheetData>
    <row r="1" spans="1:15" ht="15.95" customHeight="1" x14ac:dyDescent="0.15">
      <c r="A1" s="109" t="s">
        <v>75</v>
      </c>
      <c r="B1" s="109"/>
      <c r="C1" s="110"/>
      <c r="D1" s="110"/>
      <c r="E1" s="110"/>
      <c r="F1" s="110"/>
      <c r="G1" s="110"/>
      <c r="H1" s="110"/>
      <c r="I1" s="110"/>
      <c r="J1" s="110"/>
      <c r="K1" s="110"/>
      <c r="L1" s="110"/>
      <c r="M1" s="110"/>
      <c r="N1" s="110"/>
      <c r="O1" s="110"/>
    </row>
    <row r="2" spans="1:15" ht="18.75" x14ac:dyDescent="0.15">
      <c r="A2" s="111" t="s">
        <v>78</v>
      </c>
      <c r="B2" s="111"/>
      <c r="C2" s="112"/>
      <c r="D2" s="113"/>
      <c r="E2" s="112"/>
      <c r="F2" s="112"/>
      <c r="G2" s="112"/>
      <c r="H2" s="112"/>
      <c r="I2" s="112"/>
      <c r="J2" s="112"/>
      <c r="K2" s="112"/>
      <c r="L2" s="112"/>
      <c r="M2" s="112"/>
      <c r="N2" s="112"/>
      <c r="O2" s="114"/>
    </row>
    <row r="3" spans="1:15" ht="15" customHeight="1" thickBot="1" x14ac:dyDescent="0.2">
      <c r="A3" s="111"/>
      <c r="B3" s="111"/>
      <c r="C3" s="110"/>
      <c r="D3" s="113"/>
      <c r="E3" s="112"/>
      <c r="F3" s="115"/>
      <c r="G3" s="112"/>
      <c r="H3" s="112"/>
      <c r="I3" s="112"/>
      <c r="J3" s="112"/>
      <c r="K3" s="116" t="s">
        <v>3</v>
      </c>
      <c r="L3" s="110"/>
      <c r="M3" s="110"/>
      <c r="N3" s="110"/>
      <c r="O3" s="114"/>
    </row>
    <row r="4" spans="1:15" ht="15.95" customHeight="1" thickBot="1" x14ac:dyDescent="0.2">
      <c r="A4" s="110"/>
      <c r="B4" s="256" t="s">
        <v>9</v>
      </c>
      <c r="C4" s="244"/>
      <c r="D4" s="276"/>
      <c r="E4" s="277"/>
      <c r="F4" s="277"/>
      <c r="G4" s="278"/>
      <c r="H4" s="110"/>
      <c r="I4" s="110"/>
      <c r="J4" s="110"/>
      <c r="K4" s="117" t="s">
        <v>11</v>
      </c>
      <c r="L4" s="279"/>
      <c r="M4" s="279"/>
      <c r="N4" s="280"/>
      <c r="O4" s="110"/>
    </row>
    <row r="5" spans="1:15" ht="15.95" customHeight="1" thickBot="1" x14ac:dyDescent="0.2">
      <c r="A5" s="110"/>
      <c r="B5" s="281" t="s">
        <v>12</v>
      </c>
      <c r="C5" s="282"/>
      <c r="D5" s="283"/>
      <c r="E5" s="284"/>
      <c r="F5" s="284"/>
      <c r="G5" s="285"/>
      <c r="H5" s="110"/>
      <c r="I5" s="116"/>
      <c r="J5" s="116"/>
      <c r="K5" s="110"/>
      <c r="L5" s="110"/>
      <c r="M5" s="110"/>
      <c r="N5" s="110"/>
      <c r="O5" s="110"/>
    </row>
    <row r="6" spans="1:15" s="1" customFormat="1" ht="15.95" customHeight="1" x14ac:dyDescent="0.15">
      <c r="A6" s="118"/>
      <c r="B6" s="305" t="s">
        <v>13</v>
      </c>
      <c r="C6" s="306"/>
      <c r="D6" s="307"/>
      <c r="E6" s="308"/>
      <c r="F6" s="308"/>
      <c r="G6" s="309"/>
      <c r="H6" s="118"/>
      <c r="I6" s="119"/>
      <c r="J6" s="310" t="s">
        <v>1</v>
      </c>
      <c r="K6" s="311"/>
      <c r="L6" s="120" t="s">
        <v>21</v>
      </c>
      <c r="M6" s="312" t="s">
        <v>22</v>
      </c>
      <c r="N6" s="313"/>
      <c r="O6" s="118"/>
    </row>
    <row r="7" spans="1:15" s="1" customFormat="1" ht="15.95" customHeight="1" x14ac:dyDescent="0.15">
      <c r="A7" s="118"/>
      <c r="B7" s="305" t="s">
        <v>2</v>
      </c>
      <c r="C7" s="306"/>
      <c r="D7" s="307"/>
      <c r="E7" s="308"/>
      <c r="F7" s="308"/>
      <c r="G7" s="309"/>
      <c r="H7" s="118"/>
      <c r="I7" s="121" t="s">
        <v>14</v>
      </c>
      <c r="J7" s="265"/>
      <c r="K7" s="314"/>
      <c r="L7" s="122"/>
      <c r="M7" s="315"/>
      <c r="N7" s="316"/>
      <c r="O7" s="118"/>
    </row>
    <row r="8" spans="1:15" s="1" customFormat="1" ht="15.75" customHeight="1" thickBot="1" x14ac:dyDescent="0.2">
      <c r="A8" s="118"/>
      <c r="B8" s="291" t="s">
        <v>10</v>
      </c>
      <c r="C8" s="292"/>
      <c r="D8" s="293"/>
      <c r="E8" s="294"/>
      <c r="F8" s="294"/>
      <c r="G8" s="295"/>
      <c r="H8" s="123"/>
      <c r="I8" s="124" t="s">
        <v>35</v>
      </c>
      <c r="J8" s="296"/>
      <c r="K8" s="297"/>
      <c r="L8" s="125"/>
      <c r="M8" s="298"/>
      <c r="N8" s="299"/>
      <c r="O8" s="118"/>
    </row>
    <row r="9" spans="1:15" s="1" customFormat="1" ht="15.75" customHeight="1" x14ac:dyDescent="0.15">
      <c r="A9" s="118"/>
      <c r="B9" s="126" t="s">
        <v>40</v>
      </c>
      <c r="C9" s="118"/>
      <c r="D9" s="118"/>
      <c r="E9" s="118"/>
      <c r="F9" s="127"/>
      <c r="G9" s="127"/>
      <c r="H9" s="128"/>
      <c r="I9" s="129"/>
      <c r="J9" s="130"/>
      <c r="K9" s="131"/>
      <c r="L9" s="131"/>
      <c r="M9" s="132" t="s">
        <v>14</v>
      </c>
      <c r="N9" s="132" t="s">
        <v>35</v>
      </c>
      <c r="O9" s="118"/>
    </row>
    <row r="10" spans="1:15" s="1" customFormat="1" ht="15.95" customHeight="1" x14ac:dyDescent="0.15">
      <c r="A10" s="118"/>
      <c r="B10" s="133"/>
      <c r="C10" s="134" t="s">
        <v>56</v>
      </c>
      <c r="D10" s="134" t="s">
        <v>57</v>
      </c>
      <c r="E10" s="134" t="s">
        <v>58</v>
      </c>
      <c r="F10" s="135" t="s">
        <v>59</v>
      </c>
      <c r="G10" s="128"/>
      <c r="H10" s="128"/>
      <c r="I10" s="136"/>
      <c r="J10" s="118"/>
      <c r="K10" s="110" t="s">
        <v>129</v>
      </c>
      <c r="L10" s="118"/>
      <c r="M10" s="300"/>
      <c r="N10" s="300"/>
      <c r="O10" s="118"/>
    </row>
    <row r="11" spans="1:15" s="1" customFormat="1" ht="15.95" customHeight="1" x14ac:dyDescent="0.15">
      <c r="A11" s="118"/>
      <c r="B11" s="118"/>
      <c r="C11" s="137"/>
      <c r="D11" s="118"/>
      <c r="E11" s="118"/>
      <c r="F11" s="128"/>
      <c r="G11" s="128"/>
      <c r="H11" s="128"/>
      <c r="I11" s="118"/>
      <c r="J11" s="118"/>
      <c r="K11" s="110" t="s">
        <v>130</v>
      </c>
      <c r="L11" s="118"/>
      <c r="M11" s="301"/>
      <c r="N11" s="303"/>
      <c r="O11" s="118"/>
    </row>
    <row r="12" spans="1:15" s="1" customFormat="1" ht="15" customHeight="1" thickBot="1" x14ac:dyDescent="0.2">
      <c r="B12" s="116"/>
      <c r="C12" s="110"/>
      <c r="D12" s="118"/>
      <c r="E12" s="118"/>
      <c r="F12" s="118"/>
      <c r="G12" s="118"/>
      <c r="H12" s="118"/>
      <c r="I12" s="118"/>
      <c r="J12" s="118"/>
      <c r="K12" s="118"/>
      <c r="L12" s="118"/>
      <c r="M12" s="302"/>
      <c r="N12" s="304"/>
      <c r="O12" s="118"/>
    </row>
    <row r="13" spans="1:15" s="1" customFormat="1" ht="15" customHeight="1" x14ac:dyDescent="0.15">
      <c r="A13" s="116" t="s">
        <v>43</v>
      </c>
      <c r="B13" s="116"/>
      <c r="C13" s="110"/>
      <c r="D13" s="118"/>
      <c r="E13" s="118"/>
      <c r="F13" s="118"/>
      <c r="G13" s="118"/>
      <c r="H13" s="118"/>
      <c r="I13" s="118"/>
      <c r="J13" s="118"/>
      <c r="K13" s="118"/>
      <c r="L13" s="118"/>
      <c r="M13" s="207"/>
      <c r="N13" s="208"/>
      <c r="O13" s="118"/>
    </row>
    <row r="14" spans="1:15" s="1" customFormat="1" ht="15.95" customHeight="1" thickBot="1" x14ac:dyDescent="0.2">
      <c r="A14" s="118"/>
      <c r="B14" s="105" t="s">
        <v>119</v>
      </c>
      <c r="C14" s="118"/>
      <c r="D14" s="118"/>
      <c r="E14" s="118"/>
      <c r="F14" s="110"/>
      <c r="G14" s="118"/>
      <c r="H14" s="138"/>
      <c r="I14" s="118"/>
      <c r="J14" s="118"/>
      <c r="K14" s="118"/>
      <c r="M14" s="118"/>
      <c r="N14" s="110" t="s">
        <v>121</v>
      </c>
      <c r="O14" s="118"/>
    </row>
    <row r="15" spans="1:15" s="1" customFormat="1" ht="15.95" customHeight="1" x14ac:dyDescent="0.15">
      <c r="A15" s="118"/>
      <c r="B15" s="273" t="s">
        <v>42</v>
      </c>
      <c r="C15" s="274"/>
      <c r="D15" s="275"/>
      <c r="E15" s="288" t="s">
        <v>41</v>
      </c>
      <c r="F15" s="289"/>
      <c r="G15" s="290"/>
      <c r="H15" s="286" t="s">
        <v>15</v>
      </c>
      <c r="I15" s="244"/>
      <c r="J15" s="287"/>
      <c r="K15" s="286" t="s">
        <v>16</v>
      </c>
      <c r="L15" s="244"/>
      <c r="M15" s="139" t="s">
        <v>4</v>
      </c>
      <c r="N15" s="206" t="s">
        <v>5</v>
      </c>
      <c r="O15" s="118"/>
    </row>
    <row r="16" spans="1:15" s="1" customFormat="1" ht="15.95" customHeight="1" x14ac:dyDescent="0.15">
      <c r="A16" s="118"/>
      <c r="B16" s="262" t="s">
        <v>18</v>
      </c>
      <c r="C16" s="263"/>
      <c r="D16" s="264"/>
      <c r="E16" s="265"/>
      <c r="F16" s="266"/>
      <c r="G16" s="267"/>
      <c r="H16" s="265"/>
      <c r="I16" s="266"/>
      <c r="J16" s="267"/>
      <c r="K16" s="265"/>
      <c r="L16" s="266"/>
      <c r="M16" s="108"/>
      <c r="N16" s="153">
        <f>IF(M16="○",60,IF(M16="×",0,0))</f>
        <v>0</v>
      </c>
      <c r="O16" s="118"/>
    </row>
    <row r="17" spans="1:30" ht="15.95" customHeight="1" x14ac:dyDescent="0.15">
      <c r="A17" s="110"/>
      <c r="B17" s="268" t="s">
        <v>87</v>
      </c>
      <c r="C17" s="269"/>
      <c r="D17" s="270"/>
      <c r="E17" s="265"/>
      <c r="F17" s="266"/>
      <c r="G17" s="267"/>
      <c r="H17" s="265"/>
      <c r="I17" s="266"/>
      <c r="J17" s="267"/>
      <c r="K17" s="271"/>
      <c r="L17" s="272"/>
      <c r="M17" s="108"/>
      <c r="N17" s="153">
        <v>0</v>
      </c>
      <c r="O17" s="110"/>
    </row>
    <row r="18" spans="1:30" ht="15.95" customHeight="1" thickBot="1" x14ac:dyDescent="0.2">
      <c r="A18" s="110"/>
      <c r="B18" s="250" t="s">
        <v>79</v>
      </c>
      <c r="C18" s="251"/>
      <c r="D18" s="252"/>
      <c r="E18" s="257"/>
      <c r="F18" s="258"/>
      <c r="G18" s="259"/>
      <c r="H18" s="253"/>
      <c r="I18" s="254"/>
      <c r="J18" s="254"/>
      <c r="K18" s="253"/>
      <c r="L18" s="255"/>
      <c r="M18" s="103"/>
      <c r="N18" s="149">
        <v>0</v>
      </c>
      <c r="O18" s="110"/>
      <c r="Q18" s="2" t="s">
        <v>38</v>
      </c>
    </row>
    <row r="19" spans="1:30" ht="9.9499999999999993" customHeight="1" x14ac:dyDescent="0.15">
      <c r="A19" s="110"/>
      <c r="B19" s="140"/>
      <c r="C19" s="110"/>
      <c r="D19" s="110"/>
      <c r="E19" s="110"/>
      <c r="F19" s="110"/>
      <c r="G19" s="110"/>
      <c r="H19" s="110"/>
      <c r="I19" s="110"/>
      <c r="J19" s="110"/>
      <c r="K19" s="110"/>
      <c r="L19" s="110"/>
      <c r="M19" s="110"/>
      <c r="N19" s="110"/>
      <c r="O19" s="110"/>
    </row>
    <row r="20" spans="1:30" ht="15.95" customHeight="1" thickBot="1" x14ac:dyDescent="0.2">
      <c r="A20" s="116" t="s">
        <v>86</v>
      </c>
      <c r="B20" s="110"/>
      <c r="C20" s="110"/>
      <c r="D20" s="110"/>
      <c r="E20" s="110"/>
      <c r="F20" s="110"/>
      <c r="G20" s="110"/>
      <c r="H20" s="110"/>
      <c r="I20" s="110"/>
      <c r="J20" s="110"/>
      <c r="K20" s="110"/>
      <c r="L20" s="110"/>
      <c r="N20" s="110" t="s">
        <v>117</v>
      </c>
      <c r="O20" s="110"/>
    </row>
    <row r="21" spans="1:30" ht="15.95" customHeight="1" x14ac:dyDescent="0.15">
      <c r="A21" s="110"/>
      <c r="B21" s="256" t="s">
        <v>0</v>
      </c>
      <c r="C21" s="244"/>
      <c r="D21" s="244"/>
      <c r="E21" s="141"/>
      <c r="F21" s="142"/>
      <c r="G21" s="143"/>
      <c r="H21" s="260" t="s">
        <v>19</v>
      </c>
      <c r="I21" s="261"/>
      <c r="J21" s="261"/>
      <c r="K21" s="261"/>
      <c r="L21" s="261"/>
      <c r="M21" s="139" t="s">
        <v>4</v>
      </c>
      <c r="N21" s="144" t="s">
        <v>5</v>
      </c>
      <c r="O21" s="110"/>
    </row>
    <row r="22" spans="1:30" ht="15.95" customHeight="1" thickBot="1" x14ac:dyDescent="0.2">
      <c r="A22" s="110"/>
      <c r="B22" s="145" t="s">
        <v>17</v>
      </c>
      <c r="C22" s="146"/>
      <c r="D22" s="147"/>
      <c r="E22" s="147"/>
      <c r="F22" s="147"/>
      <c r="G22" s="148"/>
      <c r="H22" s="248"/>
      <c r="I22" s="249"/>
      <c r="J22" s="249"/>
      <c r="K22" s="249"/>
      <c r="L22" s="249"/>
      <c r="M22" s="210"/>
      <c r="N22" s="149">
        <f>IF(M22="○",10,IF(M22="×",0,0))</f>
        <v>0</v>
      </c>
      <c r="O22" s="110"/>
      <c r="T22" s="101"/>
      <c r="U22" s="101"/>
      <c r="V22" s="101"/>
      <c r="W22" s="101"/>
      <c r="X22" s="101"/>
      <c r="Y22" s="101"/>
      <c r="Z22" s="101"/>
      <c r="AA22" s="101"/>
      <c r="AB22" s="101"/>
      <c r="AC22" s="101"/>
      <c r="AD22" s="101"/>
    </row>
    <row r="23" spans="1:30" ht="15.95" customHeight="1" x14ac:dyDescent="0.15">
      <c r="A23" s="110"/>
      <c r="B23" s="110"/>
      <c r="C23" s="110"/>
      <c r="D23" s="110"/>
      <c r="E23" s="110"/>
      <c r="F23" s="110"/>
      <c r="G23" s="110"/>
      <c r="H23" s="110"/>
      <c r="I23" s="110"/>
      <c r="J23" s="110"/>
      <c r="L23" s="211"/>
      <c r="M23" s="213"/>
      <c r="N23" s="212"/>
      <c r="O23" s="110"/>
      <c r="T23" s="101"/>
      <c r="U23" s="101"/>
      <c r="V23" s="101"/>
      <c r="W23" s="101"/>
      <c r="X23" s="101"/>
      <c r="Y23" s="101"/>
      <c r="Z23" s="101"/>
      <c r="AA23" s="101"/>
      <c r="AB23" s="101"/>
      <c r="AC23" s="101"/>
      <c r="AD23" s="101"/>
    </row>
    <row r="24" spans="1:30" ht="15.95" customHeight="1" thickBot="1" x14ac:dyDescent="0.2">
      <c r="A24" s="116" t="s">
        <v>46</v>
      </c>
      <c r="B24" s="110"/>
      <c r="C24" s="110"/>
      <c r="D24" s="110"/>
      <c r="E24" s="110"/>
      <c r="F24" s="110"/>
      <c r="G24" s="110"/>
      <c r="H24" s="110"/>
      <c r="I24" s="110"/>
      <c r="J24" s="110"/>
      <c r="K24" s="110"/>
      <c r="L24" s="110"/>
      <c r="M24" s="104"/>
      <c r="N24" s="209" t="s">
        <v>132</v>
      </c>
      <c r="O24" s="110"/>
      <c r="T24" s="101"/>
      <c r="U24" s="101"/>
      <c r="V24" s="101"/>
      <c r="W24" s="101"/>
      <c r="X24" s="101"/>
      <c r="Y24" s="101"/>
      <c r="Z24" s="101"/>
      <c r="AA24" s="101"/>
      <c r="AB24" s="101"/>
      <c r="AC24" s="101"/>
      <c r="AD24" s="101"/>
    </row>
    <row r="25" spans="1:30" ht="30" customHeight="1" x14ac:dyDescent="0.15">
      <c r="A25" s="110"/>
      <c r="B25" s="150"/>
      <c r="C25" s="244" t="s">
        <v>0</v>
      </c>
      <c r="D25" s="244"/>
      <c r="E25" s="244"/>
      <c r="F25" s="244"/>
      <c r="G25" s="244"/>
      <c r="H25" s="244"/>
      <c r="I25" s="244"/>
      <c r="J25" s="141"/>
      <c r="K25" s="142"/>
      <c r="L25" s="142"/>
      <c r="M25" s="151" t="s">
        <v>4</v>
      </c>
      <c r="N25" s="144" t="s">
        <v>5</v>
      </c>
      <c r="O25" s="152"/>
      <c r="T25" s="101"/>
      <c r="U25" s="101"/>
      <c r="V25" s="101"/>
      <c r="W25" s="101"/>
      <c r="X25" s="101"/>
      <c r="Y25" s="101"/>
      <c r="Z25" s="101"/>
      <c r="AA25" s="101"/>
      <c r="AB25" s="101"/>
      <c r="AC25" s="101"/>
      <c r="AD25" s="101"/>
    </row>
    <row r="26" spans="1:30" ht="15.95" customHeight="1" x14ac:dyDescent="0.15">
      <c r="A26" s="110"/>
      <c r="B26" s="245" t="s">
        <v>65</v>
      </c>
      <c r="C26" s="238" t="s">
        <v>48</v>
      </c>
      <c r="D26" s="239"/>
      <c r="E26" s="239"/>
      <c r="F26" s="239"/>
      <c r="G26" s="239"/>
      <c r="H26" s="239"/>
      <c r="I26" s="239"/>
      <c r="J26" s="239"/>
      <c r="K26" s="239"/>
      <c r="L26" s="240"/>
      <c r="M26" s="106"/>
      <c r="N26" s="153" t="str">
        <f>IF(M26="○",2,IF(M26="×",0,""))</f>
        <v/>
      </c>
      <c r="O26" s="154"/>
      <c r="T26" s="101"/>
      <c r="U26" s="101"/>
      <c r="V26" s="101"/>
      <c r="W26" s="101"/>
      <c r="X26" s="101"/>
      <c r="Y26" s="101"/>
      <c r="Z26" s="101"/>
      <c r="AA26" s="101"/>
      <c r="AB26" s="101"/>
      <c r="AC26" s="101"/>
      <c r="AD26" s="101"/>
    </row>
    <row r="27" spans="1:30" s="72" customFormat="1" ht="15" customHeight="1" x14ac:dyDescent="0.15">
      <c r="A27" s="155"/>
      <c r="B27" s="246"/>
      <c r="C27" s="238" t="s">
        <v>49</v>
      </c>
      <c r="D27" s="239"/>
      <c r="E27" s="239"/>
      <c r="F27" s="239"/>
      <c r="G27" s="239"/>
      <c r="H27" s="239"/>
      <c r="I27" s="239"/>
      <c r="J27" s="239"/>
      <c r="K27" s="239"/>
      <c r="L27" s="240"/>
      <c r="M27" s="106"/>
      <c r="N27" s="153" t="str">
        <f t="shared" ref="N27:N45" si="0">IF(M27="○",2,IF(M27="×",0,""))</f>
        <v/>
      </c>
      <c r="O27" s="156"/>
      <c r="T27" s="102"/>
      <c r="U27" s="101"/>
      <c r="V27" s="102"/>
      <c r="W27" s="101"/>
      <c r="X27" s="101"/>
      <c r="Y27" s="101"/>
      <c r="Z27" s="101"/>
      <c r="AA27" s="101"/>
      <c r="AB27" s="101"/>
      <c r="AC27" s="101"/>
      <c r="AD27" s="102"/>
    </row>
    <row r="28" spans="1:30" s="72" customFormat="1" ht="15.75" customHeight="1" x14ac:dyDescent="0.15">
      <c r="A28" s="155"/>
      <c r="B28" s="246"/>
      <c r="C28" s="238" t="s">
        <v>67</v>
      </c>
      <c r="D28" s="239"/>
      <c r="E28" s="239"/>
      <c r="F28" s="239"/>
      <c r="G28" s="239"/>
      <c r="H28" s="239"/>
      <c r="I28" s="239"/>
      <c r="J28" s="239"/>
      <c r="K28" s="239"/>
      <c r="L28" s="240"/>
      <c r="M28" s="106"/>
      <c r="N28" s="153" t="str">
        <f t="shared" si="0"/>
        <v/>
      </c>
      <c r="O28" s="156"/>
      <c r="T28" s="102"/>
      <c r="U28" s="102"/>
      <c r="V28" s="102"/>
      <c r="W28" s="102"/>
      <c r="X28" s="102"/>
      <c r="Y28" s="102"/>
      <c r="Z28" s="102"/>
      <c r="AA28" s="102"/>
      <c r="AB28" s="102"/>
      <c r="AC28" s="102"/>
      <c r="AD28" s="102"/>
    </row>
    <row r="29" spans="1:30" s="72" customFormat="1" ht="15.75" customHeight="1" x14ac:dyDescent="0.15">
      <c r="A29" s="155"/>
      <c r="B29" s="247"/>
      <c r="C29" s="238" t="s">
        <v>80</v>
      </c>
      <c r="D29" s="239"/>
      <c r="E29" s="239"/>
      <c r="F29" s="239"/>
      <c r="G29" s="239"/>
      <c r="H29" s="239"/>
      <c r="I29" s="239"/>
      <c r="J29" s="239"/>
      <c r="K29" s="239"/>
      <c r="L29" s="240"/>
      <c r="M29" s="106"/>
      <c r="N29" s="153" t="str">
        <f t="shared" si="0"/>
        <v/>
      </c>
      <c r="O29" s="156"/>
      <c r="T29" s="102"/>
      <c r="U29" s="102"/>
      <c r="V29" s="102"/>
      <c r="W29" s="102"/>
      <c r="X29" s="102"/>
      <c r="Y29" s="102"/>
      <c r="Z29" s="102"/>
      <c r="AA29" s="102"/>
      <c r="AB29" s="102"/>
      <c r="AC29" s="102"/>
      <c r="AD29" s="102"/>
    </row>
    <row r="30" spans="1:30" s="72" customFormat="1" ht="15.95" customHeight="1" x14ac:dyDescent="0.15">
      <c r="A30" s="155"/>
      <c r="B30" s="221" t="s">
        <v>66</v>
      </c>
      <c r="C30" s="238" t="s">
        <v>50</v>
      </c>
      <c r="D30" s="239"/>
      <c r="E30" s="239"/>
      <c r="F30" s="239"/>
      <c r="G30" s="239"/>
      <c r="H30" s="239"/>
      <c r="I30" s="239"/>
      <c r="J30" s="239"/>
      <c r="K30" s="239"/>
      <c r="L30" s="240"/>
      <c r="M30" s="106"/>
      <c r="N30" s="153" t="str">
        <f t="shared" si="0"/>
        <v/>
      </c>
      <c r="O30" s="156"/>
      <c r="T30" s="102"/>
      <c r="U30" s="102"/>
      <c r="V30" s="102"/>
      <c r="W30" s="102"/>
      <c r="X30" s="102"/>
      <c r="Y30" s="102"/>
      <c r="Z30" s="102"/>
      <c r="AA30" s="102"/>
      <c r="AB30" s="102"/>
      <c r="AC30" s="102"/>
      <c r="AD30" s="102"/>
    </row>
    <row r="31" spans="1:30" s="72" customFormat="1" ht="15.75" customHeight="1" x14ac:dyDescent="0.15">
      <c r="A31" s="155"/>
      <c r="B31" s="222"/>
      <c r="C31" s="241" t="s">
        <v>51</v>
      </c>
      <c r="D31" s="242"/>
      <c r="E31" s="242"/>
      <c r="F31" s="242"/>
      <c r="G31" s="242"/>
      <c r="H31" s="242"/>
      <c r="I31" s="242"/>
      <c r="J31" s="242"/>
      <c r="K31" s="242"/>
      <c r="L31" s="243"/>
      <c r="M31" s="106"/>
      <c r="N31" s="153" t="str">
        <f t="shared" si="0"/>
        <v/>
      </c>
      <c r="O31" s="156"/>
      <c r="T31" s="102"/>
      <c r="U31" s="101"/>
      <c r="V31" s="102"/>
      <c r="W31" s="101"/>
      <c r="X31" s="101"/>
      <c r="Y31" s="101"/>
      <c r="Z31" s="101"/>
      <c r="AA31" s="101"/>
      <c r="AB31" s="101"/>
      <c r="AC31" s="102"/>
      <c r="AD31" s="102"/>
    </row>
    <row r="32" spans="1:30" s="72" customFormat="1" ht="15.75" customHeight="1" x14ac:dyDescent="0.15">
      <c r="A32" s="155"/>
      <c r="B32" s="237"/>
      <c r="C32" s="241" t="s">
        <v>52</v>
      </c>
      <c r="D32" s="242"/>
      <c r="E32" s="242"/>
      <c r="F32" s="242"/>
      <c r="G32" s="242"/>
      <c r="H32" s="242"/>
      <c r="I32" s="242"/>
      <c r="J32" s="242"/>
      <c r="K32" s="242"/>
      <c r="L32" s="243"/>
      <c r="M32" s="106"/>
      <c r="N32" s="153" t="str">
        <f t="shared" si="0"/>
        <v/>
      </c>
      <c r="O32" s="156"/>
      <c r="T32" s="102"/>
      <c r="U32" s="101"/>
      <c r="V32" s="102"/>
      <c r="W32" s="101"/>
      <c r="X32" s="101"/>
      <c r="Y32" s="101"/>
      <c r="Z32" s="101"/>
      <c r="AA32" s="101"/>
      <c r="AB32" s="101"/>
      <c r="AC32" s="102"/>
      <c r="AD32" s="102"/>
    </row>
    <row r="33" spans="1:30" ht="15.95" customHeight="1" x14ac:dyDescent="0.15">
      <c r="A33" s="110"/>
      <c r="B33" s="218" t="s">
        <v>33</v>
      </c>
      <c r="C33" s="234" t="s">
        <v>68</v>
      </c>
      <c r="D33" s="235"/>
      <c r="E33" s="235"/>
      <c r="F33" s="235"/>
      <c r="G33" s="235"/>
      <c r="H33" s="235"/>
      <c r="I33" s="235"/>
      <c r="J33" s="235"/>
      <c r="K33" s="235"/>
      <c r="L33" s="236"/>
      <c r="M33" s="106"/>
      <c r="N33" s="153" t="str">
        <f t="shared" ref="N33:N34" si="1">IF(M33="○",2,IF(M33="該当なし",2,IF(M33="×",0,"")))</f>
        <v/>
      </c>
      <c r="O33" s="157"/>
      <c r="T33" s="101"/>
      <c r="U33" s="102"/>
      <c r="V33" s="101"/>
      <c r="W33" s="102"/>
      <c r="X33" s="102"/>
      <c r="Y33" s="102"/>
      <c r="Z33" s="102"/>
      <c r="AA33" s="102"/>
      <c r="AB33" s="102"/>
      <c r="AC33" s="101"/>
      <c r="AD33" s="101"/>
    </row>
    <row r="34" spans="1:30" ht="15.95" customHeight="1" x14ac:dyDescent="0.15">
      <c r="A34" s="110"/>
      <c r="B34" s="219"/>
      <c r="C34" s="234" t="s">
        <v>69</v>
      </c>
      <c r="D34" s="235"/>
      <c r="E34" s="235"/>
      <c r="F34" s="235"/>
      <c r="G34" s="235"/>
      <c r="H34" s="235"/>
      <c r="I34" s="235"/>
      <c r="J34" s="235"/>
      <c r="K34" s="235"/>
      <c r="L34" s="236"/>
      <c r="M34" s="106"/>
      <c r="N34" s="153" t="str">
        <f t="shared" si="1"/>
        <v/>
      </c>
      <c r="O34" s="157"/>
      <c r="T34" s="101"/>
      <c r="U34" s="102"/>
      <c r="V34" s="101"/>
      <c r="W34" s="102"/>
      <c r="X34" s="102"/>
      <c r="Y34" s="102"/>
      <c r="Z34" s="102"/>
      <c r="AA34" s="102"/>
      <c r="AB34" s="102"/>
      <c r="AC34" s="101"/>
      <c r="AD34" s="101"/>
    </row>
    <row r="35" spans="1:30" ht="15.95" customHeight="1" x14ac:dyDescent="0.15">
      <c r="A35" s="110"/>
      <c r="B35" s="219"/>
      <c r="C35" s="234" t="s">
        <v>70</v>
      </c>
      <c r="D35" s="235"/>
      <c r="E35" s="235"/>
      <c r="F35" s="235"/>
      <c r="G35" s="235"/>
      <c r="H35" s="235"/>
      <c r="I35" s="235"/>
      <c r="J35" s="235"/>
      <c r="K35" s="235"/>
      <c r="L35" s="236"/>
      <c r="M35" s="106"/>
      <c r="N35" s="153" t="str">
        <f t="shared" si="0"/>
        <v/>
      </c>
      <c r="O35" s="158"/>
      <c r="T35" s="101"/>
      <c r="U35" s="101"/>
      <c r="V35" s="101"/>
      <c r="W35" s="101"/>
      <c r="X35" s="101"/>
      <c r="Y35" s="101"/>
      <c r="Z35" s="101"/>
      <c r="AA35" s="101"/>
      <c r="AB35" s="101"/>
      <c r="AC35" s="101"/>
      <c r="AD35" s="101"/>
    </row>
    <row r="36" spans="1:30" ht="15.95" customHeight="1" x14ac:dyDescent="0.15">
      <c r="A36" s="110"/>
      <c r="B36" s="219"/>
      <c r="C36" s="234" t="s">
        <v>71</v>
      </c>
      <c r="D36" s="235"/>
      <c r="E36" s="235"/>
      <c r="F36" s="235"/>
      <c r="G36" s="235"/>
      <c r="H36" s="235"/>
      <c r="I36" s="235"/>
      <c r="J36" s="235"/>
      <c r="K36" s="235"/>
      <c r="L36" s="236"/>
      <c r="M36" s="106"/>
      <c r="N36" s="153" t="str">
        <f t="shared" si="0"/>
        <v/>
      </c>
      <c r="O36" s="158"/>
      <c r="T36" s="101"/>
      <c r="U36" s="101"/>
      <c r="V36" s="101"/>
      <c r="W36" s="101"/>
      <c r="X36" s="101"/>
      <c r="Y36" s="101"/>
      <c r="Z36" s="101"/>
      <c r="AA36" s="101"/>
      <c r="AB36" s="101"/>
      <c r="AC36" s="101"/>
      <c r="AD36" s="101"/>
    </row>
    <row r="37" spans="1:30" ht="15.95" customHeight="1" x14ac:dyDescent="0.15">
      <c r="A37" s="110"/>
      <c r="B37" s="219"/>
      <c r="C37" s="234" t="s">
        <v>72</v>
      </c>
      <c r="D37" s="235"/>
      <c r="E37" s="235"/>
      <c r="F37" s="235"/>
      <c r="G37" s="235"/>
      <c r="H37" s="235"/>
      <c r="I37" s="235"/>
      <c r="J37" s="235"/>
      <c r="K37" s="235"/>
      <c r="L37" s="236"/>
      <c r="M37" s="106"/>
      <c r="N37" s="153" t="str">
        <f t="shared" si="0"/>
        <v/>
      </c>
      <c r="O37" s="158"/>
    </row>
    <row r="38" spans="1:30" ht="15.75" customHeight="1" x14ac:dyDescent="0.15">
      <c r="A38" s="110"/>
      <c r="B38" s="219"/>
      <c r="C38" s="224" t="s">
        <v>73</v>
      </c>
      <c r="D38" s="224"/>
      <c r="E38" s="224"/>
      <c r="F38" s="224"/>
      <c r="G38" s="224"/>
      <c r="H38" s="224"/>
      <c r="I38" s="224"/>
      <c r="J38" s="224"/>
      <c r="K38" s="224"/>
      <c r="L38" s="225"/>
      <c r="M38" s="106"/>
      <c r="N38" s="153" t="str">
        <f t="shared" ref="N38:N39" si="2">IF(M38="○",2,IF(M38="該当なし",2,IF(M38="×",0,"")))</f>
        <v/>
      </c>
      <c r="O38" s="157"/>
      <c r="V38" s="72"/>
      <c r="W38" s="72"/>
      <c r="X38" s="72"/>
      <c r="Y38" s="72"/>
    </row>
    <row r="39" spans="1:30" ht="15.75" customHeight="1" x14ac:dyDescent="0.15">
      <c r="A39" s="110"/>
      <c r="B39" s="219"/>
      <c r="C39" s="228" t="s">
        <v>74</v>
      </c>
      <c r="D39" s="229"/>
      <c r="E39" s="229"/>
      <c r="F39" s="229"/>
      <c r="G39" s="229"/>
      <c r="H39" s="229"/>
      <c r="I39" s="229"/>
      <c r="J39" s="229"/>
      <c r="K39" s="229"/>
      <c r="L39" s="230"/>
      <c r="M39" s="106"/>
      <c r="N39" s="153" t="str">
        <f t="shared" si="2"/>
        <v/>
      </c>
      <c r="O39" s="157"/>
      <c r="V39" s="72"/>
      <c r="W39" s="72"/>
      <c r="X39" s="72"/>
      <c r="Y39" s="72"/>
    </row>
    <row r="40" spans="1:30" ht="31.5" customHeight="1" x14ac:dyDescent="0.15">
      <c r="A40" s="110"/>
      <c r="B40" s="219"/>
      <c r="C40" s="231" t="s">
        <v>115</v>
      </c>
      <c r="D40" s="232"/>
      <c r="E40" s="232"/>
      <c r="F40" s="232"/>
      <c r="G40" s="232"/>
      <c r="H40" s="232"/>
      <c r="I40" s="232"/>
      <c r="J40" s="232"/>
      <c r="K40" s="232"/>
      <c r="L40" s="233"/>
      <c r="M40" s="106"/>
      <c r="N40" s="153" t="str">
        <f>IF(M40="○",2,IF(M40="該当なし",2,IF(M40="×",0,"")))</f>
        <v/>
      </c>
      <c r="O40" s="158" t="s">
        <v>76</v>
      </c>
    </row>
    <row r="41" spans="1:30" ht="20.45" customHeight="1" x14ac:dyDescent="0.15">
      <c r="A41" s="110"/>
      <c r="B41" s="219"/>
      <c r="C41" s="224" t="s">
        <v>116</v>
      </c>
      <c r="D41" s="224"/>
      <c r="E41" s="224"/>
      <c r="F41" s="224"/>
      <c r="G41" s="224"/>
      <c r="H41" s="224"/>
      <c r="I41" s="224"/>
      <c r="J41" s="224"/>
      <c r="K41" s="224"/>
      <c r="L41" s="225"/>
      <c r="M41" s="106"/>
      <c r="N41" s="153" t="str">
        <f t="shared" si="0"/>
        <v/>
      </c>
      <c r="O41" s="158"/>
    </row>
    <row r="42" spans="1:30" ht="30" customHeight="1" x14ac:dyDescent="0.15">
      <c r="A42" s="110"/>
      <c r="B42" s="220"/>
      <c r="C42" s="228" t="s">
        <v>95</v>
      </c>
      <c r="D42" s="232"/>
      <c r="E42" s="232"/>
      <c r="F42" s="232"/>
      <c r="G42" s="232"/>
      <c r="H42" s="232"/>
      <c r="I42" s="232"/>
      <c r="J42" s="232"/>
      <c r="K42" s="232"/>
      <c r="L42" s="233"/>
      <c r="M42" s="106"/>
      <c r="N42" s="153" t="str">
        <f t="shared" si="0"/>
        <v/>
      </c>
      <c r="O42" s="158"/>
    </row>
    <row r="43" spans="1:30" ht="15.75" customHeight="1" x14ac:dyDescent="0.15">
      <c r="A43" s="110"/>
      <c r="B43" s="221" t="s">
        <v>34</v>
      </c>
      <c r="C43" s="224" t="s">
        <v>96</v>
      </c>
      <c r="D43" s="224"/>
      <c r="E43" s="224"/>
      <c r="F43" s="224"/>
      <c r="G43" s="224"/>
      <c r="H43" s="224"/>
      <c r="I43" s="224"/>
      <c r="J43" s="224"/>
      <c r="K43" s="224"/>
      <c r="L43" s="225"/>
      <c r="M43" s="106"/>
      <c r="N43" s="153" t="str">
        <f t="shared" si="0"/>
        <v/>
      </c>
      <c r="O43" s="158"/>
    </row>
    <row r="44" spans="1:30" ht="29.25" customHeight="1" x14ac:dyDescent="0.15">
      <c r="A44" s="110"/>
      <c r="B44" s="222"/>
      <c r="C44" s="224" t="s">
        <v>97</v>
      </c>
      <c r="D44" s="224"/>
      <c r="E44" s="224"/>
      <c r="F44" s="224"/>
      <c r="G44" s="224"/>
      <c r="H44" s="224"/>
      <c r="I44" s="224"/>
      <c r="J44" s="224"/>
      <c r="K44" s="224"/>
      <c r="L44" s="225"/>
      <c r="M44" s="106"/>
      <c r="N44" s="153" t="str">
        <f>IF(M44="○",2,IF(M44="該当なし",2,IF(M44="×",0,"")))</f>
        <v/>
      </c>
      <c r="O44" s="158" t="s">
        <v>76</v>
      </c>
    </row>
    <row r="45" spans="1:30" ht="15.75" customHeight="1" thickBot="1" x14ac:dyDescent="0.2">
      <c r="A45" s="110"/>
      <c r="B45" s="223"/>
      <c r="C45" s="226" t="s">
        <v>98</v>
      </c>
      <c r="D45" s="226"/>
      <c r="E45" s="226"/>
      <c r="F45" s="226"/>
      <c r="G45" s="226"/>
      <c r="H45" s="226"/>
      <c r="I45" s="226"/>
      <c r="J45" s="226"/>
      <c r="K45" s="226"/>
      <c r="L45" s="227"/>
      <c r="M45" s="106"/>
      <c r="N45" s="153" t="str">
        <f t="shared" si="0"/>
        <v/>
      </c>
      <c r="O45" s="154"/>
    </row>
    <row r="46" spans="1:30" ht="15.75" customHeight="1" thickBot="1" x14ac:dyDescent="0.2">
      <c r="A46" s="110"/>
      <c r="B46" s="159" t="s">
        <v>47</v>
      </c>
      <c r="C46" s="160"/>
      <c r="D46" s="160"/>
      <c r="E46" s="160"/>
      <c r="F46" s="161" t="s">
        <v>127</v>
      </c>
      <c r="G46" s="160"/>
      <c r="H46" s="160"/>
      <c r="I46" s="162"/>
      <c r="J46" s="162"/>
      <c r="K46" s="162"/>
      <c r="L46" s="214"/>
      <c r="M46" s="215" t="s">
        <v>131</v>
      </c>
      <c r="N46" s="163">
        <f>IF(SUM(N26:N45)=0,0,SUM(N26:N45))</f>
        <v>0</v>
      </c>
      <c r="O46" s="128"/>
    </row>
    <row r="47" spans="1:30" ht="15.75" customHeight="1" x14ac:dyDescent="0.15">
      <c r="A47" s="110"/>
      <c r="B47" s="164"/>
      <c r="C47" s="165" t="s">
        <v>124</v>
      </c>
      <c r="D47" s="161" t="s">
        <v>125</v>
      </c>
      <c r="E47" s="160"/>
      <c r="F47" s="116" t="s">
        <v>128</v>
      </c>
      <c r="G47" s="166"/>
      <c r="H47" s="160"/>
      <c r="I47" s="162"/>
      <c r="J47" s="162"/>
      <c r="K47" s="162"/>
      <c r="L47" s="167"/>
      <c r="M47" s="134"/>
      <c r="N47" s="168"/>
      <c r="O47" s="128"/>
    </row>
    <row r="48" spans="1:30" ht="15.95" customHeight="1" thickBot="1" x14ac:dyDescent="0.2">
      <c r="A48" s="110"/>
      <c r="B48" s="159" t="s">
        <v>126</v>
      </c>
      <c r="C48" s="169"/>
      <c r="D48" s="159"/>
      <c r="E48" s="170"/>
      <c r="F48" s="171" t="s">
        <v>77</v>
      </c>
      <c r="G48" s="172"/>
      <c r="H48" s="159"/>
      <c r="I48" s="116"/>
      <c r="J48" s="110"/>
      <c r="K48" s="110"/>
      <c r="L48" s="110"/>
      <c r="M48" s="104"/>
      <c r="N48" s="104" t="s">
        <v>123</v>
      </c>
      <c r="O48" s="110"/>
    </row>
    <row r="49" spans="1:16" ht="16.899999999999999" customHeight="1" thickBot="1" x14ac:dyDescent="0.2">
      <c r="A49" s="116" t="s">
        <v>103</v>
      </c>
      <c r="B49" s="155"/>
      <c r="C49" s="169"/>
      <c r="D49" s="159"/>
      <c r="E49" s="170"/>
      <c r="F49" s="171"/>
      <c r="G49" s="172"/>
      <c r="H49" s="159"/>
      <c r="I49" s="116"/>
      <c r="J49" s="110"/>
      <c r="K49" s="110"/>
      <c r="L49" s="110"/>
      <c r="M49" s="151" t="s">
        <v>4</v>
      </c>
      <c r="N49" s="144" t="s">
        <v>5</v>
      </c>
      <c r="O49" s="110"/>
    </row>
    <row r="50" spans="1:16" ht="31.15" customHeight="1" thickBot="1" x14ac:dyDescent="0.2">
      <c r="A50" s="110"/>
      <c r="B50" s="173" t="s">
        <v>99</v>
      </c>
      <c r="C50" s="216" t="s">
        <v>118</v>
      </c>
      <c r="D50" s="217"/>
      <c r="E50" s="217"/>
      <c r="F50" s="217"/>
      <c r="G50" s="217"/>
      <c r="H50" s="217"/>
      <c r="I50" s="217"/>
      <c r="J50" s="217"/>
      <c r="K50" s="217"/>
      <c r="L50" s="217"/>
      <c r="M50" s="107"/>
      <c r="N50" s="174">
        <f>IF(M50="○",20,IF(M50="×",0,0))</f>
        <v>0</v>
      </c>
      <c r="O50" s="110"/>
    </row>
    <row r="51" spans="1:16" ht="19.899999999999999" customHeight="1" thickBot="1" x14ac:dyDescent="0.2">
      <c r="A51" s="110"/>
      <c r="B51" s="110" t="s">
        <v>102</v>
      </c>
      <c r="C51" s="162"/>
      <c r="D51" s="162"/>
      <c r="E51" s="162"/>
      <c r="F51" s="162"/>
      <c r="G51" s="162"/>
      <c r="H51" s="162"/>
      <c r="I51" s="162"/>
      <c r="J51" s="162"/>
      <c r="K51" s="162"/>
      <c r="L51" s="162"/>
      <c r="M51" s="104"/>
      <c r="N51" s="104" t="s">
        <v>123</v>
      </c>
      <c r="O51" s="110"/>
    </row>
    <row r="52" spans="1:16" ht="19.899999999999999" customHeight="1" thickBot="1" x14ac:dyDescent="0.2">
      <c r="A52" s="116" t="s">
        <v>104</v>
      </c>
      <c r="B52" s="110"/>
      <c r="C52" s="162"/>
      <c r="D52" s="162"/>
      <c r="E52" s="162"/>
      <c r="F52" s="162"/>
      <c r="G52" s="162"/>
      <c r="H52" s="162"/>
      <c r="I52" s="162"/>
      <c r="J52" s="162"/>
      <c r="K52" s="162"/>
      <c r="L52" s="162"/>
      <c r="M52" s="151" t="s">
        <v>4</v>
      </c>
      <c r="N52" s="144" t="s">
        <v>5</v>
      </c>
      <c r="O52" s="110"/>
    </row>
    <row r="53" spans="1:16" ht="28.9" customHeight="1" x14ac:dyDescent="0.15">
      <c r="A53" s="110"/>
      <c r="B53" s="317" t="s">
        <v>100</v>
      </c>
      <c r="C53" s="319" t="s">
        <v>120</v>
      </c>
      <c r="D53" s="320"/>
      <c r="E53" s="320"/>
      <c r="F53" s="320"/>
      <c r="G53" s="320"/>
      <c r="H53" s="320"/>
      <c r="I53" s="320"/>
      <c r="J53" s="320"/>
      <c r="K53" s="320"/>
      <c r="L53" s="320"/>
      <c r="M53" s="323"/>
      <c r="N53" s="325">
        <f>IF(M53="○",20,IF(M53="×",0,0))</f>
        <v>0</v>
      </c>
      <c r="O53" s="110"/>
    </row>
    <row r="54" spans="1:16" ht="16.899999999999999" customHeight="1" thickBot="1" x14ac:dyDescent="0.2">
      <c r="A54" s="110"/>
      <c r="B54" s="318"/>
      <c r="C54" s="321"/>
      <c r="D54" s="322"/>
      <c r="E54" s="322"/>
      <c r="F54" s="322"/>
      <c r="G54" s="322"/>
      <c r="H54" s="322"/>
      <c r="I54" s="322"/>
      <c r="J54" s="322"/>
      <c r="K54" s="322"/>
      <c r="L54" s="322"/>
      <c r="M54" s="324"/>
      <c r="N54" s="326"/>
      <c r="O54" s="110"/>
    </row>
    <row r="55" spans="1:16" ht="16.899999999999999" customHeight="1" x14ac:dyDescent="0.15">
      <c r="A55" s="110"/>
      <c r="B55" s="116"/>
      <c r="C55" s="162"/>
      <c r="D55" s="162"/>
      <c r="E55" s="162"/>
      <c r="F55" s="162"/>
      <c r="G55" s="162"/>
      <c r="H55" s="162"/>
      <c r="I55" s="162"/>
      <c r="J55" s="162"/>
      <c r="K55" s="162"/>
      <c r="L55" s="162"/>
      <c r="M55" s="110"/>
      <c r="N55" s="110"/>
      <c r="O55" s="110"/>
    </row>
    <row r="56" spans="1:16" ht="15.95" customHeight="1" thickBot="1" x14ac:dyDescent="0.2">
      <c r="A56" s="116" t="s">
        <v>105</v>
      </c>
      <c r="B56" s="110"/>
      <c r="C56" s="110"/>
      <c r="D56" s="110"/>
      <c r="E56" s="110"/>
      <c r="F56" s="110"/>
      <c r="G56" s="110"/>
      <c r="H56" s="110"/>
      <c r="I56" s="110"/>
      <c r="J56" s="110"/>
      <c r="K56" s="110"/>
      <c r="L56" s="110"/>
      <c r="M56" s="104"/>
      <c r="N56" s="104" t="s">
        <v>122</v>
      </c>
      <c r="O56" s="110"/>
      <c r="P56" s="32"/>
    </row>
    <row r="57" spans="1:16" ht="15.95" customHeight="1" thickBot="1" x14ac:dyDescent="0.2">
      <c r="A57" s="110"/>
      <c r="B57" s="110"/>
      <c r="C57" s="110"/>
      <c r="D57" s="175" t="s">
        <v>39</v>
      </c>
      <c r="E57" s="176"/>
      <c r="F57" s="177" t="s">
        <v>36</v>
      </c>
      <c r="G57" s="178" t="str">
        <f>IF(M16="○","○","")</f>
        <v/>
      </c>
      <c r="H57" s="179" t="s">
        <v>37</v>
      </c>
      <c r="I57" s="178" t="str">
        <f>IF(M17="○","○","")</f>
        <v/>
      </c>
      <c r="J57" s="345"/>
      <c r="K57" s="346"/>
      <c r="L57" s="346"/>
      <c r="M57" s="346"/>
      <c r="N57" s="347"/>
      <c r="O57" s="110"/>
      <c r="P57" s="32"/>
    </row>
    <row r="58" spans="1:16" ht="15.95" customHeight="1" x14ac:dyDescent="0.15">
      <c r="A58" s="110"/>
      <c r="B58" s="256" t="s">
        <v>6</v>
      </c>
      <c r="C58" s="348"/>
      <c r="D58" s="281" t="s">
        <v>106</v>
      </c>
      <c r="E58" s="349"/>
      <c r="F58" s="350" t="s">
        <v>107</v>
      </c>
      <c r="G58" s="350"/>
      <c r="H58" s="350"/>
      <c r="I58" s="350"/>
      <c r="J58" s="282"/>
      <c r="K58" s="180" t="s">
        <v>26</v>
      </c>
      <c r="L58" s="351" t="s">
        <v>7</v>
      </c>
      <c r="M58" s="350"/>
      <c r="N58" s="352"/>
      <c r="O58" s="110"/>
    </row>
    <row r="59" spans="1:16" ht="15.95" customHeight="1" x14ac:dyDescent="0.15">
      <c r="A59" s="110"/>
      <c r="B59" s="333" t="str">
        <f>IF(D59="","",IF(D59&gt;90,"Ｓ",IF(D59&gt;80,"Ａ",IF(D59&gt;60,"Ｂ",IF(D59&gt;30,"Ｃ",IF(D59&lt;=30,"Ｄ",""))))))</f>
        <v/>
      </c>
      <c r="C59" s="334"/>
      <c r="D59" s="339" t="str">
        <f>IF(G57="○",60+N50+N53,IF(I57="○",N22+N46+N50+N53,IF(N22+N46+N50+N53=0,"",N22+N46+N50+N53)))</f>
        <v/>
      </c>
      <c r="E59" s="340"/>
      <c r="F59" s="181" t="s">
        <v>109</v>
      </c>
      <c r="G59" s="182"/>
      <c r="H59" s="182"/>
      <c r="I59" s="182"/>
      <c r="J59" s="183"/>
      <c r="K59" s="184" t="s">
        <v>27</v>
      </c>
      <c r="L59" s="185" t="s">
        <v>108</v>
      </c>
      <c r="M59" s="186"/>
      <c r="N59" s="187"/>
      <c r="O59" s="110"/>
    </row>
    <row r="60" spans="1:16" ht="15.95" customHeight="1" x14ac:dyDescent="0.15">
      <c r="A60" s="110"/>
      <c r="B60" s="335"/>
      <c r="C60" s="336"/>
      <c r="D60" s="341"/>
      <c r="E60" s="342"/>
      <c r="F60" s="188" t="s">
        <v>110</v>
      </c>
      <c r="G60" s="189"/>
      <c r="H60" s="189"/>
      <c r="I60" s="189"/>
      <c r="J60" s="190"/>
      <c r="K60" s="191" t="s">
        <v>28</v>
      </c>
      <c r="L60" s="192" t="s">
        <v>8</v>
      </c>
      <c r="M60" s="193"/>
      <c r="N60" s="194"/>
      <c r="O60" s="110"/>
    </row>
    <row r="61" spans="1:16" ht="15.95" customHeight="1" x14ac:dyDescent="0.15">
      <c r="A61" s="110"/>
      <c r="B61" s="335"/>
      <c r="C61" s="336"/>
      <c r="D61" s="341"/>
      <c r="E61" s="342"/>
      <c r="F61" s="195" t="s">
        <v>113</v>
      </c>
      <c r="G61" s="196"/>
      <c r="H61" s="196"/>
      <c r="I61" s="196"/>
      <c r="J61" s="197"/>
      <c r="K61" s="198" t="s">
        <v>29</v>
      </c>
      <c r="L61" s="327" t="s">
        <v>101</v>
      </c>
      <c r="M61" s="328"/>
      <c r="N61" s="329"/>
      <c r="O61" s="110"/>
    </row>
    <row r="62" spans="1:16" ht="15.95" customHeight="1" x14ac:dyDescent="0.15">
      <c r="A62" s="110"/>
      <c r="B62" s="335"/>
      <c r="C62" s="336"/>
      <c r="D62" s="341"/>
      <c r="E62" s="342"/>
      <c r="F62" s="199" t="s">
        <v>111</v>
      </c>
      <c r="G62" s="200"/>
      <c r="H62" s="200"/>
      <c r="I62" s="200"/>
      <c r="J62" s="201"/>
      <c r="K62" s="202" t="s">
        <v>30</v>
      </c>
      <c r="L62" s="330"/>
      <c r="M62" s="331"/>
      <c r="N62" s="332"/>
      <c r="O62" s="110"/>
    </row>
    <row r="63" spans="1:16" ht="15.95" customHeight="1" thickBot="1" x14ac:dyDescent="0.2">
      <c r="A63" s="110"/>
      <c r="B63" s="337"/>
      <c r="C63" s="338"/>
      <c r="D63" s="343"/>
      <c r="E63" s="344"/>
      <c r="F63" s="203" t="s">
        <v>112</v>
      </c>
      <c r="G63" s="203"/>
      <c r="H63" s="203"/>
      <c r="I63" s="203"/>
      <c r="J63" s="204"/>
      <c r="K63" s="205" t="s">
        <v>31</v>
      </c>
      <c r="L63" s="353" t="s">
        <v>114</v>
      </c>
      <c r="M63" s="354"/>
      <c r="N63" s="355"/>
      <c r="O63" s="110"/>
    </row>
    <row r="64" spans="1:16" x14ac:dyDescent="0.15">
      <c r="A64" s="110"/>
      <c r="B64" s="110"/>
      <c r="C64" s="110"/>
      <c r="D64" s="110"/>
      <c r="E64" s="110"/>
      <c r="F64" s="110"/>
      <c r="G64" s="110"/>
      <c r="H64" s="110"/>
      <c r="I64" s="110"/>
      <c r="J64" s="110"/>
      <c r="K64" s="110"/>
      <c r="L64" s="110"/>
      <c r="M64" s="110"/>
      <c r="N64" s="110"/>
      <c r="O64" s="110"/>
    </row>
    <row r="65" spans="4:4" x14ac:dyDescent="0.15">
      <c r="D65" s="100"/>
    </row>
  </sheetData>
  <sheetProtection sheet="1" objects="1" scenarios="1"/>
  <mergeCells count="77">
    <mergeCell ref="B53:B54"/>
    <mergeCell ref="C53:L54"/>
    <mergeCell ref="M53:M54"/>
    <mergeCell ref="N53:N54"/>
    <mergeCell ref="L61:N62"/>
    <mergeCell ref="B59:C63"/>
    <mergeCell ref="D59:E63"/>
    <mergeCell ref="J57:N57"/>
    <mergeCell ref="B58:C58"/>
    <mergeCell ref="D58:E58"/>
    <mergeCell ref="F58:J58"/>
    <mergeCell ref="L58:N58"/>
    <mergeCell ref="L63:N63"/>
    <mergeCell ref="D6:G6"/>
    <mergeCell ref="J6:K6"/>
    <mergeCell ref="M6:N6"/>
    <mergeCell ref="B7:C7"/>
    <mergeCell ref="D7:G7"/>
    <mergeCell ref="J7:K7"/>
    <mergeCell ref="M7:N7"/>
    <mergeCell ref="B15:D15"/>
    <mergeCell ref="B4:C4"/>
    <mergeCell ref="D4:G4"/>
    <mergeCell ref="L4:N4"/>
    <mergeCell ref="B5:C5"/>
    <mergeCell ref="D5:G5"/>
    <mergeCell ref="H15:J15"/>
    <mergeCell ref="K15:L15"/>
    <mergeCell ref="E15:G15"/>
    <mergeCell ref="B8:C8"/>
    <mergeCell ref="D8:G8"/>
    <mergeCell ref="J8:K8"/>
    <mergeCell ref="M8:N8"/>
    <mergeCell ref="M10:M12"/>
    <mergeCell ref="N10:N12"/>
    <mergeCell ref="B6:C6"/>
    <mergeCell ref="B16:D16"/>
    <mergeCell ref="H16:J16"/>
    <mergeCell ref="K16:L16"/>
    <mergeCell ref="B17:D17"/>
    <mergeCell ref="H17:J17"/>
    <mergeCell ref="K17:L17"/>
    <mergeCell ref="E16:G16"/>
    <mergeCell ref="E17:G17"/>
    <mergeCell ref="H22:L22"/>
    <mergeCell ref="B18:D18"/>
    <mergeCell ref="H18:J18"/>
    <mergeCell ref="K18:L18"/>
    <mergeCell ref="B21:D21"/>
    <mergeCell ref="E18:G18"/>
    <mergeCell ref="H21:L21"/>
    <mergeCell ref="C25:I25"/>
    <mergeCell ref="B26:B29"/>
    <mergeCell ref="C26:L26"/>
    <mergeCell ref="C27:L27"/>
    <mergeCell ref="C28:L28"/>
    <mergeCell ref="C29:L29"/>
    <mergeCell ref="B30:B32"/>
    <mergeCell ref="C30:L30"/>
    <mergeCell ref="C31:L31"/>
    <mergeCell ref="C32:L32"/>
    <mergeCell ref="C33:L33"/>
    <mergeCell ref="C50:L50"/>
    <mergeCell ref="B33:B42"/>
    <mergeCell ref="B43:B45"/>
    <mergeCell ref="C43:L43"/>
    <mergeCell ref="C44:L44"/>
    <mergeCell ref="C45:L45"/>
    <mergeCell ref="C38:L38"/>
    <mergeCell ref="C39:L39"/>
    <mergeCell ref="C40:L40"/>
    <mergeCell ref="C41:L41"/>
    <mergeCell ref="C42:L42"/>
    <mergeCell ref="C34:L34"/>
    <mergeCell ref="C35:L35"/>
    <mergeCell ref="C36:L36"/>
    <mergeCell ref="C37:L37"/>
  </mergeCells>
  <phoneticPr fontId="1"/>
  <conditionalFormatting sqref="D4:G8 H17:J17 M16:M17 H16:L16 E16:E17">
    <cfRule type="containsBlanks" dxfId="20" priority="19" stopIfTrue="1">
      <formula>LEN(TRIM(D4))=0</formula>
    </cfRule>
  </conditionalFormatting>
  <conditionalFormatting sqref="L4:N4">
    <cfRule type="containsBlanks" dxfId="19" priority="18" stopIfTrue="1">
      <formula>LEN(TRIM(L4))=0</formula>
    </cfRule>
  </conditionalFormatting>
  <conditionalFormatting sqref="J7:J8 L7:M8">
    <cfRule type="containsBlanks" dxfId="18" priority="17" stopIfTrue="1">
      <formula>LEN(TRIM(J7))=0</formula>
    </cfRule>
  </conditionalFormatting>
  <conditionalFormatting sqref="M18">
    <cfRule type="containsBlanks" dxfId="17" priority="14" stopIfTrue="1">
      <formula>LEN(TRIM(M18))=0</formula>
    </cfRule>
  </conditionalFormatting>
  <conditionalFormatting sqref="M22">
    <cfRule type="containsBlanks" dxfId="16" priority="20" stopIfTrue="1">
      <formula>LEN(TRIM(M22))=0</formula>
    </cfRule>
  </conditionalFormatting>
  <conditionalFormatting sqref="H22">
    <cfRule type="containsBlanks" dxfId="15" priority="8">
      <formula>LEN(TRIM(H22))=0</formula>
    </cfRule>
  </conditionalFormatting>
  <conditionalFormatting sqref="M50">
    <cfRule type="containsBlanks" dxfId="14" priority="7" stopIfTrue="1">
      <formula>LEN(TRIM(M50))=0</formula>
    </cfRule>
  </conditionalFormatting>
  <conditionalFormatting sqref="M53">
    <cfRule type="containsBlanks" dxfId="13" priority="6" stopIfTrue="1">
      <formula>LEN(TRIM(M53))=0</formula>
    </cfRule>
  </conditionalFormatting>
  <conditionalFormatting sqref="M26:M39">
    <cfRule type="containsBlanks" dxfId="12" priority="5" stopIfTrue="1">
      <formula>LEN(TRIM(M26))=0</formula>
    </cfRule>
  </conditionalFormatting>
  <conditionalFormatting sqref="M41:M43">
    <cfRule type="containsBlanks" dxfId="11" priority="4" stopIfTrue="1">
      <formula>LEN(TRIM(M41))=0</formula>
    </cfRule>
  </conditionalFormatting>
  <conditionalFormatting sqref="M45">
    <cfRule type="containsBlanks" dxfId="10" priority="3" stopIfTrue="1">
      <formula>LEN(TRIM(M45))=0</formula>
    </cfRule>
  </conditionalFormatting>
  <conditionalFormatting sqref="M40">
    <cfRule type="containsBlanks" dxfId="9" priority="2" stopIfTrue="1">
      <formula>LEN(TRIM(M40))=0</formula>
    </cfRule>
  </conditionalFormatting>
  <conditionalFormatting sqref="M44">
    <cfRule type="containsBlanks" dxfId="8" priority="1" stopIfTrue="1">
      <formula>LEN(TRIM(M44))=0</formula>
    </cfRule>
  </conditionalFormatting>
  <dataValidations count="5">
    <dataValidation type="list" allowBlank="1" showInputMessage="1" showErrorMessage="1" sqref="D8:G8">
      <formula1>$C$10:$F$10</formula1>
    </dataValidation>
    <dataValidation type="list" allowBlank="1" showInputMessage="1" showErrorMessage="1" sqref="M16:M18">
      <formula1>"○"</formula1>
    </dataValidation>
    <dataValidation imeMode="off" allowBlank="1" showInputMessage="1" showErrorMessage="1" sqref="D4:G4"/>
    <dataValidation type="list" allowBlank="1" showInputMessage="1" showErrorMessage="1" sqref="M53 M50 M22 M26:M39 M45 M41:M43">
      <formula1>"○,×"</formula1>
    </dataValidation>
    <dataValidation type="list" allowBlank="1" showInputMessage="1" showErrorMessage="1" sqref="M40 M44">
      <formula1>"○,×,該当なし"</formula1>
    </dataValidation>
  </dataValidations>
  <printOptions horizontalCentered="1"/>
  <pageMargins left="0.51181102362204722" right="0.31496062992125984" top="0.51181102362204722" bottom="0.39370078740157483" header="0.51181102362204722" footer="0.39370078740157483"/>
  <pageSetup paperSize="9" scale="73" orientation="portrait" horizontalDpi="300" verticalDpi="300" r:id="rId1"/>
  <headerFooter alignWithMargins="0"/>
  <ignoredErrors>
    <ignoredError sqref="N40 N44"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58"/>
  <sheetViews>
    <sheetView showZeros="0" zoomScaleNormal="100" zoomScaleSheetLayoutView="100" workbookViewId="0">
      <selection activeCell="B13" sqref="B13"/>
    </sheetView>
  </sheetViews>
  <sheetFormatPr defaultColWidth="9" defaultRowHeight="13.5" x14ac:dyDescent="0.15"/>
  <cols>
    <col min="1" max="1" width="7.125" style="2" customWidth="1"/>
    <col min="2" max="2" width="4.625" style="2" customWidth="1"/>
    <col min="3" max="3" width="7.875" style="2" customWidth="1"/>
    <col min="4" max="10" width="6.875" style="2" customWidth="1"/>
    <col min="11" max="11" width="9.25" style="2" customWidth="1"/>
    <col min="12" max="12" width="8.125" style="2" customWidth="1"/>
    <col min="13" max="14" width="7.25" style="2" customWidth="1"/>
    <col min="15" max="15" width="2.5" style="2" customWidth="1"/>
    <col min="16" max="16" width="7.5" style="2" customWidth="1"/>
    <col min="17" max="17" width="6.625" style="2" customWidth="1"/>
    <col min="18" max="18" width="3.625" style="2" customWidth="1"/>
    <col min="19" max="19" width="15.625" style="2" customWidth="1"/>
    <col min="20" max="20" width="30.625" style="2" customWidth="1"/>
    <col min="21" max="21" width="12.625" style="2" customWidth="1"/>
    <col min="22" max="25" width="5.625" style="2" customWidth="1"/>
    <col min="26" max="26" width="3.625" style="2" customWidth="1"/>
    <col min="27" max="27" width="8.625" style="2" customWidth="1"/>
    <col min="28" max="28" width="6.625" style="2" customWidth="1"/>
    <col min="29" max="29" width="10.625" style="2" customWidth="1"/>
    <col min="30" max="30" width="9.625" style="2" customWidth="1"/>
    <col min="31" max="16384" width="9" style="2"/>
  </cols>
  <sheetData>
    <row r="1" spans="1:15" ht="15.95" customHeight="1" x14ac:dyDescent="0.15">
      <c r="A1" s="6" t="s">
        <v>75</v>
      </c>
      <c r="B1" s="6"/>
    </row>
    <row r="2" spans="1:15" ht="18.75" x14ac:dyDescent="0.15">
      <c r="A2" s="19" t="s">
        <v>78</v>
      </c>
      <c r="B2" s="19"/>
      <c r="C2" s="11"/>
      <c r="D2" s="3"/>
      <c r="E2" s="11"/>
      <c r="F2" s="11"/>
      <c r="G2" s="11"/>
      <c r="H2" s="11"/>
      <c r="I2" s="11"/>
      <c r="J2" s="11"/>
      <c r="K2" s="11"/>
      <c r="L2" s="11"/>
      <c r="M2" s="11"/>
      <c r="N2" s="11"/>
      <c r="O2" s="20"/>
    </row>
    <row r="3" spans="1:15" ht="15" customHeight="1" thickBot="1" x14ac:dyDescent="0.2">
      <c r="A3" s="19"/>
      <c r="B3" s="19"/>
      <c r="D3" s="3"/>
      <c r="E3" s="11"/>
      <c r="F3" s="41"/>
      <c r="G3" s="11"/>
      <c r="H3" s="11"/>
      <c r="I3" s="11"/>
      <c r="J3" s="11"/>
      <c r="K3" s="4" t="s">
        <v>3</v>
      </c>
      <c r="O3" s="20"/>
    </row>
    <row r="4" spans="1:15" ht="15.95" customHeight="1" thickBot="1" x14ac:dyDescent="0.2">
      <c r="B4" s="411" t="s">
        <v>9</v>
      </c>
      <c r="C4" s="395"/>
      <c r="D4" s="416"/>
      <c r="E4" s="417"/>
      <c r="F4" s="417"/>
      <c r="G4" s="418"/>
      <c r="K4" s="22" t="s">
        <v>11</v>
      </c>
      <c r="L4" s="404"/>
      <c r="M4" s="404"/>
      <c r="N4" s="405"/>
    </row>
    <row r="5" spans="1:15" ht="15.95" customHeight="1" thickBot="1" x14ac:dyDescent="0.2">
      <c r="B5" s="412" t="s">
        <v>12</v>
      </c>
      <c r="C5" s="413"/>
      <c r="D5" s="429"/>
      <c r="E5" s="430"/>
      <c r="F5" s="430"/>
      <c r="G5" s="431"/>
      <c r="I5" s="4"/>
      <c r="J5" s="4"/>
    </row>
    <row r="6" spans="1:15" s="1" customFormat="1" ht="15.95" customHeight="1" x14ac:dyDescent="0.15">
      <c r="B6" s="414" t="s">
        <v>13</v>
      </c>
      <c r="C6" s="415"/>
      <c r="D6" s="408"/>
      <c r="E6" s="409"/>
      <c r="F6" s="409"/>
      <c r="G6" s="410"/>
      <c r="I6" s="7"/>
      <c r="J6" s="380" t="s">
        <v>1</v>
      </c>
      <c r="K6" s="381"/>
      <c r="L6" s="90" t="s">
        <v>21</v>
      </c>
      <c r="M6" s="406" t="s">
        <v>22</v>
      </c>
      <c r="N6" s="407"/>
    </row>
    <row r="7" spans="1:15" s="1" customFormat="1" ht="15.95" customHeight="1" x14ac:dyDescent="0.15">
      <c r="B7" s="414" t="s">
        <v>2</v>
      </c>
      <c r="C7" s="415"/>
      <c r="D7" s="408"/>
      <c r="E7" s="409"/>
      <c r="F7" s="409"/>
      <c r="G7" s="410"/>
      <c r="I7" s="12" t="s">
        <v>14</v>
      </c>
      <c r="J7" s="419"/>
      <c r="K7" s="420"/>
      <c r="L7" s="91"/>
      <c r="M7" s="382"/>
      <c r="N7" s="383"/>
    </row>
    <row r="8" spans="1:15" s="1" customFormat="1" ht="15.75" customHeight="1" thickBot="1" x14ac:dyDescent="0.2">
      <c r="B8" s="424" t="s">
        <v>10</v>
      </c>
      <c r="C8" s="425"/>
      <c r="D8" s="426"/>
      <c r="E8" s="427"/>
      <c r="F8" s="427"/>
      <c r="G8" s="428"/>
      <c r="H8" s="36"/>
      <c r="I8" s="8" t="s">
        <v>35</v>
      </c>
      <c r="J8" s="386"/>
      <c r="K8" s="387"/>
      <c r="L8" s="96"/>
      <c r="M8" s="384"/>
      <c r="N8" s="385"/>
    </row>
    <row r="9" spans="1:15" s="1" customFormat="1" ht="15.75" customHeight="1" x14ac:dyDescent="0.15">
      <c r="B9" s="67" t="s">
        <v>40</v>
      </c>
      <c r="F9" s="23"/>
      <c r="G9" s="23"/>
      <c r="H9" s="31"/>
      <c r="I9" s="92"/>
      <c r="J9" s="94"/>
      <c r="K9" s="95"/>
      <c r="L9" s="95"/>
      <c r="M9" s="45" t="s">
        <v>14</v>
      </c>
      <c r="N9" s="45" t="s">
        <v>35</v>
      </c>
    </row>
    <row r="10" spans="1:15" s="1" customFormat="1" ht="15.95" customHeight="1" x14ac:dyDescent="0.15">
      <c r="B10" s="5"/>
      <c r="C10" s="77" t="s">
        <v>56</v>
      </c>
      <c r="D10" s="77" t="s">
        <v>57</v>
      </c>
      <c r="E10" s="77" t="s">
        <v>58</v>
      </c>
      <c r="F10" s="78" t="s">
        <v>59</v>
      </c>
      <c r="G10" s="31"/>
      <c r="H10" s="31"/>
      <c r="I10" s="93"/>
      <c r="M10" s="390"/>
      <c r="N10" s="390"/>
    </row>
    <row r="11" spans="1:15" s="1" customFormat="1" ht="15.95" customHeight="1" x14ac:dyDescent="0.15">
      <c r="C11" s="50"/>
      <c r="F11" s="31"/>
      <c r="G11" s="31"/>
      <c r="H11" s="31"/>
      <c r="M11" s="391"/>
      <c r="N11" s="393"/>
    </row>
    <row r="12" spans="1:15" s="1" customFormat="1" ht="15" customHeight="1" thickBot="1" x14ac:dyDescent="0.2">
      <c r="A12" s="4" t="s">
        <v>43</v>
      </c>
      <c r="B12" s="4"/>
      <c r="C12" s="2"/>
      <c r="M12" s="392"/>
      <c r="N12" s="394"/>
    </row>
    <row r="13" spans="1:15" s="1" customFormat="1" ht="15.95" customHeight="1" thickBot="1" x14ac:dyDescent="0.2">
      <c r="B13" s="59" t="s">
        <v>94</v>
      </c>
      <c r="F13" s="2"/>
      <c r="H13" s="51"/>
    </row>
    <row r="14" spans="1:15" s="1" customFormat="1" ht="15.95" customHeight="1" x14ac:dyDescent="0.15">
      <c r="B14" s="446" t="s">
        <v>42</v>
      </c>
      <c r="C14" s="447"/>
      <c r="D14" s="448"/>
      <c r="E14" s="88" t="s">
        <v>4</v>
      </c>
      <c r="F14" s="376" t="s">
        <v>41</v>
      </c>
      <c r="G14" s="377"/>
      <c r="H14" s="388" t="s">
        <v>15</v>
      </c>
      <c r="I14" s="395"/>
      <c r="J14" s="396"/>
      <c r="K14" s="388" t="s">
        <v>16</v>
      </c>
      <c r="L14" s="389"/>
    </row>
    <row r="15" spans="1:15" s="1" customFormat="1" ht="15.95" customHeight="1" x14ac:dyDescent="0.15">
      <c r="B15" s="449" t="s">
        <v>18</v>
      </c>
      <c r="C15" s="363"/>
      <c r="D15" s="364"/>
      <c r="E15" s="53"/>
      <c r="F15" s="378"/>
      <c r="G15" s="379"/>
      <c r="H15" s="378"/>
      <c r="I15" s="379"/>
      <c r="J15" s="437"/>
      <c r="K15" s="378"/>
      <c r="L15" s="397"/>
    </row>
    <row r="16" spans="1:15" ht="15.95" customHeight="1" x14ac:dyDescent="0.15">
      <c r="B16" s="398" t="s">
        <v>87</v>
      </c>
      <c r="C16" s="399"/>
      <c r="D16" s="400"/>
      <c r="E16" s="89"/>
      <c r="F16" s="435"/>
      <c r="G16" s="436"/>
      <c r="H16" s="438"/>
      <c r="I16" s="439"/>
      <c r="J16" s="440"/>
      <c r="K16" s="441"/>
      <c r="L16" s="442"/>
    </row>
    <row r="17" spans="1:17" ht="15.95" customHeight="1" thickBot="1" x14ac:dyDescent="0.2">
      <c r="B17" s="450" t="s">
        <v>79</v>
      </c>
      <c r="C17" s="451"/>
      <c r="D17" s="452"/>
      <c r="E17" s="54"/>
      <c r="F17" s="443"/>
      <c r="G17" s="444"/>
      <c r="H17" s="443"/>
      <c r="I17" s="444"/>
      <c r="J17" s="444"/>
      <c r="K17" s="443"/>
      <c r="L17" s="445"/>
      <c r="Q17" s="2" t="s">
        <v>38</v>
      </c>
    </row>
    <row r="18" spans="1:17" ht="9.9499999999999993" customHeight="1" x14ac:dyDescent="0.15">
      <c r="B18" s="52"/>
    </row>
    <row r="19" spans="1:17" ht="15.95" customHeight="1" thickBot="1" x14ac:dyDescent="0.2">
      <c r="A19" s="4" t="s">
        <v>86</v>
      </c>
    </row>
    <row r="20" spans="1:17" ht="15.95" customHeight="1" x14ac:dyDescent="0.15">
      <c r="B20" s="411" t="s">
        <v>0</v>
      </c>
      <c r="C20" s="395"/>
      <c r="D20" s="395"/>
      <c r="E20" s="21"/>
      <c r="F20" s="60"/>
      <c r="G20" s="66" t="s">
        <v>90</v>
      </c>
      <c r="H20" s="388" t="s">
        <v>19</v>
      </c>
      <c r="I20" s="395"/>
      <c r="J20" s="395"/>
      <c r="K20" s="396"/>
      <c r="L20" s="61" t="s">
        <v>4</v>
      </c>
      <c r="M20" s="62" t="s">
        <v>5</v>
      </c>
    </row>
    <row r="21" spans="1:17" ht="15.95" customHeight="1" thickBot="1" x14ac:dyDescent="0.2">
      <c r="B21" s="65" t="s">
        <v>17</v>
      </c>
      <c r="C21" s="64"/>
      <c r="D21" s="15"/>
      <c r="E21" s="15"/>
      <c r="F21" s="15"/>
      <c r="G21" s="16"/>
      <c r="H21" s="432"/>
      <c r="I21" s="433"/>
      <c r="J21" s="433"/>
      <c r="K21" s="434"/>
      <c r="L21" s="83"/>
      <c r="M21" s="26">
        <f>IF(L21="○",20,0)</f>
        <v>0</v>
      </c>
    </row>
    <row r="22" spans="1:17" ht="15.95" customHeight="1" thickBot="1" x14ac:dyDescent="0.2">
      <c r="K22" s="14"/>
      <c r="L22" s="63" t="s">
        <v>25</v>
      </c>
      <c r="M22" s="48">
        <f>SUM(M21:M21)</f>
        <v>0</v>
      </c>
    </row>
    <row r="23" spans="1:17" ht="9.9499999999999993" customHeight="1" x14ac:dyDescent="0.15"/>
    <row r="24" spans="1:17" ht="15.95" customHeight="1" thickBot="1" x14ac:dyDescent="0.2">
      <c r="A24" s="4" t="s">
        <v>46</v>
      </c>
    </row>
    <row r="25" spans="1:17" ht="30" customHeight="1" x14ac:dyDescent="0.15">
      <c r="B25" s="33"/>
      <c r="C25" s="395" t="s">
        <v>0</v>
      </c>
      <c r="D25" s="395"/>
      <c r="E25" s="395"/>
      <c r="F25" s="395"/>
      <c r="G25" s="395"/>
      <c r="H25" s="395"/>
      <c r="I25" s="395"/>
      <c r="J25" s="21"/>
      <c r="K25" s="60" t="s">
        <v>45</v>
      </c>
      <c r="L25" s="24"/>
      <c r="M25" s="61" t="s">
        <v>4</v>
      </c>
      <c r="N25" s="62" t="s">
        <v>5</v>
      </c>
      <c r="O25" s="34"/>
    </row>
    <row r="26" spans="1:17" ht="15.95" customHeight="1" x14ac:dyDescent="0.15">
      <c r="B26" s="401" t="s">
        <v>65</v>
      </c>
      <c r="C26" s="368" t="s">
        <v>48</v>
      </c>
      <c r="D26" s="369"/>
      <c r="E26" s="369"/>
      <c r="F26" s="369"/>
      <c r="G26" s="369"/>
      <c r="H26" s="369"/>
      <c r="I26" s="369"/>
      <c r="J26" s="369"/>
      <c r="K26" s="369"/>
      <c r="L26" s="370"/>
      <c r="M26" s="83"/>
      <c r="N26" s="46">
        <f t="shared" ref="N26:N32" si="0">IF(M26="○",5,0)</f>
        <v>0</v>
      </c>
      <c r="O26" s="35"/>
    </row>
    <row r="27" spans="1:17" s="72" customFormat="1" ht="15" customHeight="1" x14ac:dyDescent="0.15">
      <c r="B27" s="402"/>
      <c r="C27" s="368" t="s">
        <v>49</v>
      </c>
      <c r="D27" s="369"/>
      <c r="E27" s="369"/>
      <c r="F27" s="369"/>
      <c r="G27" s="369"/>
      <c r="H27" s="369"/>
      <c r="I27" s="369"/>
      <c r="J27" s="369"/>
      <c r="K27" s="369"/>
      <c r="L27" s="370"/>
      <c r="M27" s="83"/>
      <c r="N27" s="73">
        <f t="shared" si="0"/>
        <v>0</v>
      </c>
      <c r="O27" s="74"/>
    </row>
    <row r="28" spans="1:17" s="72" customFormat="1" ht="15.75" customHeight="1" x14ac:dyDescent="0.15">
      <c r="B28" s="402"/>
      <c r="C28" s="368" t="s">
        <v>67</v>
      </c>
      <c r="D28" s="369"/>
      <c r="E28" s="369"/>
      <c r="F28" s="369"/>
      <c r="G28" s="369"/>
      <c r="H28" s="369"/>
      <c r="I28" s="369"/>
      <c r="J28" s="369"/>
      <c r="K28" s="369"/>
      <c r="L28" s="370"/>
      <c r="M28" s="83"/>
      <c r="N28" s="73">
        <f t="shared" si="0"/>
        <v>0</v>
      </c>
      <c r="O28" s="74"/>
    </row>
    <row r="29" spans="1:17" s="72" customFormat="1" ht="15.75" customHeight="1" x14ac:dyDescent="0.15">
      <c r="B29" s="403"/>
      <c r="C29" s="368" t="s">
        <v>80</v>
      </c>
      <c r="D29" s="369"/>
      <c r="E29" s="369"/>
      <c r="F29" s="369"/>
      <c r="G29" s="369"/>
      <c r="H29" s="369"/>
      <c r="I29" s="369"/>
      <c r="J29" s="369"/>
      <c r="K29" s="369"/>
      <c r="L29" s="370"/>
      <c r="M29" s="83"/>
      <c r="N29" s="73">
        <f t="shared" si="0"/>
        <v>0</v>
      </c>
      <c r="O29" s="74"/>
    </row>
    <row r="30" spans="1:17" s="72" customFormat="1" ht="15.95" customHeight="1" x14ac:dyDescent="0.15">
      <c r="B30" s="359" t="s">
        <v>66</v>
      </c>
      <c r="C30" s="368" t="s">
        <v>50</v>
      </c>
      <c r="D30" s="369"/>
      <c r="E30" s="369"/>
      <c r="F30" s="369"/>
      <c r="G30" s="369"/>
      <c r="H30" s="369"/>
      <c r="I30" s="369"/>
      <c r="J30" s="369"/>
      <c r="K30" s="369"/>
      <c r="L30" s="370"/>
      <c r="M30" s="83"/>
      <c r="N30" s="73">
        <f t="shared" si="0"/>
        <v>0</v>
      </c>
      <c r="O30" s="74"/>
    </row>
    <row r="31" spans="1:17" s="72" customFormat="1" ht="15.75" customHeight="1" x14ac:dyDescent="0.15">
      <c r="B31" s="360"/>
      <c r="C31" s="365" t="s">
        <v>51</v>
      </c>
      <c r="D31" s="366"/>
      <c r="E31" s="366"/>
      <c r="F31" s="366"/>
      <c r="G31" s="366"/>
      <c r="H31" s="366"/>
      <c r="I31" s="366"/>
      <c r="J31" s="366"/>
      <c r="K31" s="366"/>
      <c r="L31" s="367"/>
      <c r="M31" s="83"/>
      <c r="N31" s="73">
        <f t="shared" si="0"/>
        <v>0</v>
      </c>
      <c r="O31" s="74"/>
    </row>
    <row r="32" spans="1:17" s="72" customFormat="1" ht="15.75" customHeight="1" x14ac:dyDescent="0.15">
      <c r="B32" s="361"/>
      <c r="C32" s="365" t="s">
        <v>52</v>
      </c>
      <c r="D32" s="366"/>
      <c r="E32" s="366"/>
      <c r="F32" s="366"/>
      <c r="G32" s="366"/>
      <c r="H32" s="366"/>
      <c r="I32" s="366"/>
      <c r="J32" s="366"/>
      <c r="K32" s="366"/>
      <c r="L32" s="367"/>
      <c r="M32" s="83"/>
      <c r="N32" s="73">
        <f t="shared" si="0"/>
        <v>0</v>
      </c>
      <c r="O32" s="74"/>
    </row>
    <row r="33" spans="2:15" ht="15.95" customHeight="1" x14ac:dyDescent="0.15">
      <c r="B33" s="421" t="s">
        <v>33</v>
      </c>
      <c r="C33" s="362" t="s">
        <v>68</v>
      </c>
      <c r="D33" s="363"/>
      <c r="E33" s="363"/>
      <c r="F33" s="363"/>
      <c r="G33" s="363"/>
      <c r="H33" s="363"/>
      <c r="I33" s="363"/>
      <c r="J33" s="363"/>
      <c r="K33" s="363"/>
      <c r="L33" s="364"/>
      <c r="M33" s="83"/>
      <c r="N33" s="46">
        <f>IF(M33="○",5,0)</f>
        <v>0</v>
      </c>
      <c r="O33" s="86"/>
    </row>
    <row r="34" spans="2:15" ht="15.95" customHeight="1" x14ac:dyDescent="0.15">
      <c r="B34" s="422"/>
      <c r="C34" s="362" t="s">
        <v>69</v>
      </c>
      <c r="D34" s="363"/>
      <c r="E34" s="363"/>
      <c r="F34" s="363"/>
      <c r="G34" s="363"/>
      <c r="H34" s="363"/>
      <c r="I34" s="363"/>
      <c r="J34" s="363"/>
      <c r="K34" s="363"/>
      <c r="L34" s="364"/>
      <c r="M34" s="83"/>
      <c r="N34" s="46">
        <f>IF(M34="○",5,0)</f>
        <v>0</v>
      </c>
      <c r="O34" s="86"/>
    </row>
    <row r="35" spans="2:15" ht="15.95" customHeight="1" x14ac:dyDescent="0.15">
      <c r="B35" s="422"/>
      <c r="C35" s="362" t="s">
        <v>70</v>
      </c>
      <c r="D35" s="363"/>
      <c r="E35" s="363"/>
      <c r="F35" s="363"/>
      <c r="G35" s="363"/>
      <c r="H35" s="363"/>
      <c r="I35" s="363"/>
      <c r="J35" s="363"/>
      <c r="K35" s="363"/>
      <c r="L35" s="364"/>
      <c r="M35" s="83"/>
      <c r="N35" s="46">
        <f t="shared" ref="N35:N46" si="1">IF(M35="○",5,0)</f>
        <v>0</v>
      </c>
      <c r="O35" s="86"/>
    </row>
    <row r="36" spans="2:15" ht="15.95" customHeight="1" x14ac:dyDescent="0.15">
      <c r="B36" s="422"/>
      <c r="C36" s="362" t="s">
        <v>71</v>
      </c>
      <c r="D36" s="363"/>
      <c r="E36" s="363"/>
      <c r="F36" s="363"/>
      <c r="G36" s="363"/>
      <c r="H36" s="363"/>
      <c r="I36" s="363"/>
      <c r="J36" s="363"/>
      <c r="K36" s="363"/>
      <c r="L36" s="364"/>
      <c r="M36" s="83"/>
      <c r="N36" s="46">
        <f>IF(M36="○",5,0)</f>
        <v>0</v>
      </c>
      <c r="O36" s="86"/>
    </row>
    <row r="37" spans="2:15" ht="15.95" customHeight="1" x14ac:dyDescent="0.15">
      <c r="B37" s="422"/>
      <c r="C37" s="362" t="s">
        <v>72</v>
      </c>
      <c r="D37" s="363"/>
      <c r="E37" s="363"/>
      <c r="F37" s="363"/>
      <c r="G37" s="363"/>
      <c r="H37" s="363"/>
      <c r="I37" s="363"/>
      <c r="J37" s="363"/>
      <c r="K37" s="363"/>
      <c r="L37" s="364"/>
      <c r="M37" s="83"/>
      <c r="N37" s="46">
        <f t="shared" si="1"/>
        <v>0</v>
      </c>
      <c r="O37" s="86"/>
    </row>
    <row r="38" spans="2:15" ht="15.75" customHeight="1" x14ac:dyDescent="0.15">
      <c r="B38" s="422"/>
      <c r="C38" s="371" t="s">
        <v>73</v>
      </c>
      <c r="D38" s="371"/>
      <c r="E38" s="371"/>
      <c r="F38" s="371"/>
      <c r="G38" s="371"/>
      <c r="H38" s="371"/>
      <c r="I38" s="371"/>
      <c r="J38" s="371"/>
      <c r="K38" s="371"/>
      <c r="L38" s="372"/>
      <c r="M38" s="83"/>
      <c r="N38" s="46">
        <f>IF(M38="○",5,0)</f>
        <v>0</v>
      </c>
      <c r="O38" s="86"/>
    </row>
    <row r="39" spans="2:15" ht="15.75" customHeight="1" x14ac:dyDescent="0.15">
      <c r="B39" s="422"/>
      <c r="C39" s="356" t="s">
        <v>74</v>
      </c>
      <c r="D39" s="373"/>
      <c r="E39" s="373"/>
      <c r="F39" s="373"/>
      <c r="G39" s="373"/>
      <c r="H39" s="373"/>
      <c r="I39" s="373"/>
      <c r="J39" s="373"/>
      <c r="K39" s="373"/>
      <c r="L39" s="374"/>
      <c r="M39" s="83"/>
      <c r="N39" s="46">
        <f t="shared" si="1"/>
        <v>0</v>
      </c>
      <c r="O39" s="86"/>
    </row>
    <row r="40" spans="2:15" ht="31.5" customHeight="1" x14ac:dyDescent="0.15">
      <c r="B40" s="422"/>
      <c r="C40" s="371" t="s">
        <v>91</v>
      </c>
      <c r="D40" s="371"/>
      <c r="E40" s="371"/>
      <c r="F40" s="371"/>
      <c r="G40" s="371"/>
      <c r="H40" s="371"/>
      <c r="I40" s="371"/>
      <c r="J40" s="371"/>
      <c r="K40" s="371"/>
      <c r="L40" s="372"/>
      <c r="M40" s="83"/>
      <c r="N40" s="46">
        <f t="shared" si="1"/>
        <v>0</v>
      </c>
      <c r="O40" s="86"/>
    </row>
    <row r="41" spans="2:15" ht="31.5" customHeight="1" x14ac:dyDescent="0.15">
      <c r="B41" s="422"/>
      <c r="C41" s="375" t="s">
        <v>84</v>
      </c>
      <c r="D41" s="357"/>
      <c r="E41" s="357"/>
      <c r="F41" s="357"/>
      <c r="G41" s="357"/>
      <c r="H41" s="357"/>
      <c r="I41" s="357"/>
      <c r="J41" s="357"/>
      <c r="K41" s="357"/>
      <c r="L41" s="358"/>
      <c r="M41" s="83"/>
      <c r="N41" s="46">
        <f>IF(M41="○",5,IF(M41="－",5,0))</f>
        <v>0</v>
      </c>
      <c r="O41" s="86" t="s">
        <v>76</v>
      </c>
    </row>
    <row r="42" spans="2:15" ht="15.75" customHeight="1" x14ac:dyDescent="0.15">
      <c r="B42" s="422"/>
      <c r="C42" s="371" t="s">
        <v>64</v>
      </c>
      <c r="D42" s="371"/>
      <c r="E42" s="371"/>
      <c r="F42" s="371"/>
      <c r="G42" s="371"/>
      <c r="H42" s="371"/>
      <c r="I42" s="371"/>
      <c r="J42" s="371"/>
      <c r="K42" s="371"/>
      <c r="L42" s="372"/>
      <c r="M42" s="83"/>
      <c r="N42" s="46">
        <f t="shared" si="1"/>
        <v>0</v>
      </c>
      <c r="O42" s="86"/>
    </row>
    <row r="43" spans="2:15" ht="30" customHeight="1" x14ac:dyDescent="0.15">
      <c r="B43" s="423"/>
      <c r="C43" s="356" t="s">
        <v>92</v>
      </c>
      <c r="D43" s="357"/>
      <c r="E43" s="357"/>
      <c r="F43" s="357"/>
      <c r="G43" s="357"/>
      <c r="H43" s="357"/>
      <c r="I43" s="357"/>
      <c r="J43" s="357"/>
      <c r="K43" s="357"/>
      <c r="L43" s="358"/>
      <c r="M43" s="83"/>
      <c r="N43" s="46">
        <f t="shared" si="1"/>
        <v>0</v>
      </c>
      <c r="O43" s="86"/>
    </row>
    <row r="44" spans="2:15" ht="15.75" customHeight="1" x14ac:dyDescent="0.15">
      <c r="B44" s="359" t="s">
        <v>34</v>
      </c>
      <c r="C44" s="371" t="s">
        <v>81</v>
      </c>
      <c r="D44" s="371"/>
      <c r="E44" s="371"/>
      <c r="F44" s="371"/>
      <c r="G44" s="371"/>
      <c r="H44" s="371"/>
      <c r="I44" s="371"/>
      <c r="J44" s="371"/>
      <c r="K44" s="371"/>
      <c r="L44" s="372"/>
      <c r="M44" s="83"/>
      <c r="N44" s="46">
        <f t="shared" si="1"/>
        <v>0</v>
      </c>
      <c r="O44" s="86"/>
    </row>
    <row r="45" spans="2:15" ht="29.25" customHeight="1" x14ac:dyDescent="0.15">
      <c r="B45" s="360"/>
      <c r="C45" s="371" t="s">
        <v>82</v>
      </c>
      <c r="D45" s="371"/>
      <c r="E45" s="371"/>
      <c r="F45" s="371"/>
      <c r="G45" s="371"/>
      <c r="H45" s="371"/>
      <c r="I45" s="371"/>
      <c r="J45" s="371"/>
      <c r="K45" s="371"/>
      <c r="L45" s="372"/>
      <c r="M45" s="83"/>
      <c r="N45" s="46">
        <f>IF(M45="○",5,IF(M45="－",5,0))</f>
        <v>0</v>
      </c>
      <c r="O45" s="86" t="s">
        <v>76</v>
      </c>
    </row>
    <row r="46" spans="2:15" ht="15.75" customHeight="1" thickBot="1" x14ac:dyDescent="0.2">
      <c r="B46" s="464"/>
      <c r="C46" s="478" t="s">
        <v>83</v>
      </c>
      <c r="D46" s="478"/>
      <c r="E46" s="478"/>
      <c r="F46" s="478"/>
      <c r="G46" s="478"/>
      <c r="H46" s="478"/>
      <c r="I46" s="478"/>
      <c r="J46" s="478"/>
      <c r="K46" s="478"/>
      <c r="L46" s="479"/>
      <c r="M46" s="83"/>
      <c r="N46" s="47">
        <f t="shared" si="1"/>
        <v>0</v>
      </c>
      <c r="O46" s="35"/>
    </row>
    <row r="47" spans="2:15" ht="15.75" customHeight="1" thickBot="1" x14ac:dyDescent="0.2">
      <c r="B47" s="75" t="s">
        <v>47</v>
      </c>
      <c r="C47" s="76"/>
      <c r="D47" s="76"/>
      <c r="E47" s="76"/>
      <c r="F47" s="97" t="s">
        <v>88</v>
      </c>
      <c r="G47" s="76"/>
      <c r="H47" s="76"/>
      <c r="I47" s="68"/>
      <c r="J47" s="68"/>
      <c r="K47" s="68"/>
      <c r="L47" s="55"/>
      <c r="M47" s="56" t="s">
        <v>32</v>
      </c>
      <c r="N47" s="49">
        <f>SUM(N26:N46)</f>
        <v>0</v>
      </c>
      <c r="O47" s="31"/>
    </row>
    <row r="48" spans="2:15" ht="15.75" customHeight="1" x14ac:dyDescent="0.15">
      <c r="B48" s="75"/>
      <c r="C48" s="82" t="s">
        <v>62</v>
      </c>
      <c r="D48" s="76" t="s">
        <v>60</v>
      </c>
      <c r="E48" s="76"/>
      <c r="F48" s="4" t="s">
        <v>89</v>
      </c>
      <c r="G48" s="84"/>
      <c r="H48" s="76"/>
      <c r="I48" s="68"/>
      <c r="J48" s="68"/>
      <c r="K48" s="68"/>
      <c r="L48" s="9"/>
      <c r="M48" s="77"/>
      <c r="N48" s="81"/>
      <c r="O48" s="31"/>
    </row>
    <row r="49" spans="1:16" ht="15.95" customHeight="1" x14ac:dyDescent="0.15">
      <c r="B49" s="72"/>
      <c r="C49" s="79" t="s">
        <v>63</v>
      </c>
      <c r="D49" s="75" t="s">
        <v>61</v>
      </c>
      <c r="E49" s="80"/>
      <c r="F49" s="87" t="s">
        <v>77</v>
      </c>
      <c r="G49" s="85"/>
      <c r="H49" s="75"/>
      <c r="I49" s="4"/>
    </row>
    <row r="50" spans="1:16" ht="6.95" customHeight="1" x14ac:dyDescent="0.15"/>
    <row r="51" spans="1:16" ht="15.95" customHeight="1" thickBot="1" x14ac:dyDescent="0.2">
      <c r="A51" s="4" t="s">
        <v>44</v>
      </c>
      <c r="P51" s="32"/>
    </row>
    <row r="52" spans="1:16" ht="15.95" customHeight="1" thickBot="1" x14ac:dyDescent="0.2">
      <c r="D52" s="99" t="s">
        <v>39</v>
      </c>
      <c r="E52" s="37"/>
      <c r="F52" s="38" t="s">
        <v>36</v>
      </c>
      <c r="G52" s="40">
        <f>IF(E15="○","S",0)</f>
        <v>0</v>
      </c>
      <c r="H52" s="39" t="s">
        <v>37</v>
      </c>
      <c r="I52" s="40">
        <f>IF(E16="○","S",0)</f>
        <v>0</v>
      </c>
      <c r="J52" s="465"/>
      <c r="K52" s="466"/>
      <c r="L52" s="466"/>
      <c r="M52" s="466"/>
      <c r="N52" s="467"/>
      <c r="P52" s="32"/>
    </row>
    <row r="53" spans="1:16" ht="15.95" customHeight="1" x14ac:dyDescent="0.15">
      <c r="B53" s="411" t="s">
        <v>6</v>
      </c>
      <c r="C53" s="389"/>
      <c r="D53" s="412" t="s">
        <v>24</v>
      </c>
      <c r="E53" s="474"/>
      <c r="F53" s="475" t="s">
        <v>20</v>
      </c>
      <c r="G53" s="475"/>
      <c r="H53" s="475"/>
      <c r="I53" s="475"/>
      <c r="J53" s="413"/>
      <c r="K53" s="57" t="s">
        <v>26</v>
      </c>
      <c r="L53" s="476" t="s">
        <v>7</v>
      </c>
      <c r="M53" s="475"/>
      <c r="N53" s="477"/>
    </row>
    <row r="54" spans="1:16" ht="15.95" customHeight="1" x14ac:dyDescent="0.15">
      <c r="B54" s="453" t="str">
        <f>IF(E15="○","Ｓ",IF(D54&gt;110,"Ｓ",IF(D54&gt;75,"Ａ",IF(D54&gt;45,"Ｂ",IF(D54&gt;15,"Ｃ",IF(D54&gt;0,"Ｄ",""))))))</f>
        <v/>
      </c>
      <c r="C54" s="454"/>
      <c r="D54" s="459">
        <f>M22+N47</f>
        <v>0</v>
      </c>
      <c r="E54" s="460"/>
      <c r="F54" s="9" t="s">
        <v>93</v>
      </c>
      <c r="G54" s="13"/>
      <c r="H54" s="13"/>
      <c r="I54" s="13"/>
      <c r="J54" s="69"/>
      <c r="K54" s="25" t="s">
        <v>27</v>
      </c>
      <c r="L54" s="42"/>
      <c r="M54" s="43"/>
      <c r="N54" s="44"/>
    </row>
    <row r="55" spans="1:16" ht="15.95" customHeight="1" x14ac:dyDescent="0.15">
      <c r="B55" s="455"/>
      <c r="C55" s="456"/>
      <c r="D55" s="461"/>
      <c r="E55" s="460"/>
      <c r="F55" s="98" t="s">
        <v>85</v>
      </c>
      <c r="G55" s="27"/>
      <c r="H55" s="27"/>
      <c r="I55" s="27"/>
      <c r="J55" s="70"/>
      <c r="K55" s="28" t="s">
        <v>28</v>
      </c>
      <c r="L55" s="10" t="s">
        <v>8</v>
      </c>
      <c r="M55" s="17"/>
      <c r="N55" s="18"/>
    </row>
    <row r="56" spans="1:16" ht="15.95" customHeight="1" x14ac:dyDescent="0.15">
      <c r="B56" s="455"/>
      <c r="C56" s="456"/>
      <c r="D56" s="461"/>
      <c r="E56" s="460"/>
      <c r="F56" s="98" t="s">
        <v>53</v>
      </c>
      <c r="G56" s="27"/>
      <c r="H56" s="27"/>
      <c r="I56" s="27"/>
      <c r="J56" s="70"/>
      <c r="K56" s="28" t="s">
        <v>29</v>
      </c>
      <c r="L56" s="42"/>
      <c r="M56" s="43"/>
      <c r="N56" s="44"/>
    </row>
    <row r="57" spans="1:16" ht="15.95" customHeight="1" x14ac:dyDescent="0.15">
      <c r="B57" s="455"/>
      <c r="C57" s="456"/>
      <c r="D57" s="461"/>
      <c r="E57" s="460"/>
      <c r="F57" s="98" t="s">
        <v>54</v>
      </c>
      <c r="G57" s="27"/>
      <c r="H57" s="27"/>
      <c r="I57" s="27"/>
      <c r="J57" s="70"/>
      <c r="K57" s="28" t="s">
        <v>30</v>
      </c>
      <c r="L57" s="468" t="s">
        <v>23</v>
      </c>
      <c r="M57" s="469"/>
      <c r="N57" s="470"/>
    </row>
    <row r="58" spans="1:16" ht="15.95" customHeight="1" thickBot="1" x14ac:dyDescent="0.2">
      <c r="B58" s="457"/>
      <c r="C58" s="458"/>
      <c r="D58" s="462"/>
      <c r="E58" s="463"/>
      <c r="F58" s="58" t="s">
        <v>55</v>
      </c>
      <c r="G58" s="29"/>
      <c r="H58" s="29"/>
      <c r="I58" s="29"/>
      <c r="J58" s="71"/>
      <c r="K58" s="30" t="s">
        <v>31</v>
      </c>
      <c r="L58" s="471"/>
      <c r="M58" s="472"/>
      <c r="N58" s="473"/>
    </row>
  </sheetData>
  <mergeCells count="72">
    <mergeCell ref="B14:D14"/>
    <mergeCell ref="B15:D15"/>
    <mergeCell ref="B17:D17"/>
    <mergeCell ref="B54:C58"/>
    <mergeCell ref="D54:E58"/>
    <mergeCell ref="C38:L38"/>
    <mergeCell ref="B44:B46"/>
    <mergeCell ref="J52:N52"/>
    <mergeCell ref="L57:N58"/>
    <mergeCell ref="B53:C53"/>
    <mergeCell ref="D53:E53"/>
    <mergeCell ref="F53:J53"/>
    <mergeCell ref="L53:N53"/>
    <mergeCell ref="C46:L46"/>
    <mergeCell ref="C42:L42"/>
    <mergeCell ref="C44:L44"/>
    <mergeCell ref="C45:L45"/>
    <mergeCell ref="B33:B43"/>
    <mergeCell ref="B8:C8"/>
    <mergeCell ref="D8:G8"/>
    <mergeCell ref="D5:G5"/>
    <mergeCell ref="H21:K21"/>
    <mergeCell ref="F16:G16"/>
    <mergeCell ref="B20:D20"/>
    <mergeCell ref="C25:I25"/>
    <mergeCell ref="H15:J15"/>
    <mergeCell ref="H16:J16"/>
    <mergeCell ref="K16:L16"/>
    <mergeCell ref="H20:K20"/>
    <mergeCell ref="F17:G17"/>
    <mergeCell ref="H17:J17"/>
    <mergeCell ref="K17:L17"/>
    <mergeCell ref="L4:N4"/>
    <mergeCell ref="M6:N6"/>
    <mergeCell ref="D6:G6"/>
    <mergeCell ref="D7:G7"/>
    <mergeCell ref="B4:C4"/>
    <mergeCell ref="B5:C5"/>
    <mergeCell ref="B6:C6"/>
    <mergeCell ref="D4:G4"/>
    <mergeCell ref="J7:K7"/>
    <mergeCell ref="B7:C7"/>
    <mergeCell ref="B16:D16"/>
    <mergeCell ref="C26:L26"/>
    <mergeCell ref="C27:L27"/>
    <mergeCell ref="C28:L28"/>
    <mergeCell ref="B26:B29"/>
    <mergeCell ref="C29:L29"/>
    <mergeCell ref="F14:G14"/>
    <mergeCell ref="F15:G15"/>
    <mergeCell ref="J6:K6"/>
    <mergeCell ref="M7:N7"/>
    <mergeCell ref="M8:N8"/>
    <mergeCell ref="J8:K8"/>
    <mergeCell ref="K14:L14"/>
    <mergeCell ref="M10:M12"/>
    <mergeCell ref="N10:N12"/>
    <mergeCell ref="H14:J14"/>
    <mergeCell ref="K15:L15"/>
    <mergeCell ref="C43:L43"/>
    <mergeCell ref="B30:B32"/>
    <mergeCell ref="C33:L33"/>
    <mergeCell ref="C34:L34"/>
    <mergeCell ref="C35:L35"/>
    <mergeCell ref="C36:L36"/>
    <mergeCell ref="C31:L31"/>
    <mergeCell ref="C32:L32"/>
    <mergeCell ref="C30:L30"/>
    <mergeCell ref="C40:L40"/>
    <mergeCell ref="C37:L37"/>
    <mergeCell ref="C39:L39"/>
    <mergeCell ref="C41:L41"/>
  </mergeCells>
  <phoneticPr fontId="1"/>
  <conditionalFormatting sqref="D4:G7 M26:M46">
    <cfRule type="containsBlanks" dxfId="7" priority="11" stopIfTrue="1">
      <formula>LEN(TRIM(D4))=0</formula>
    </cfRule>
  </conditionalFormatting>
  <conditionalFormatting sqref="L4:N4">
    <cfRule type="containsBlanks" dxfId="6" priority="10" stopIfTrue="1">
      <formula>LEN(TRIM(L4))=0</formula>
    </cfRule>
  </conditionalFormatting>
  <conditionalFormatting sqref="J7:J8 L7:M8">
    <cfRule type="containsBlanks" dxfId="5" priority="9" stopIfTrue="1">
      <formula>LEN(TRIM(J7))=0</formula>
    </cfRule>
  </conditionalFormatting>
  <conditionalFormatting sqref="E15:L15">
    <cfRule type="containsBlanks" dxfId="4" priority="6" stopIfTrue="1">
      <formula>LEN(TRIM(E15))=0</formula>
    </cfRule>
  </conditionalFormatting>
  <conditionalFormatting sqref="E16:J16 E17">
    <cfRule type="containsBlanks" dxfId="3" priority="4" stopIfTrue="1">
      <formula>LEN(TRIM(E16))=0</formula>
    </cfRule>
    <cfRule type="timePeriod" dxfId="2" priority="5" stopIfTrue="1" timePeriod="yesterday">
      <formula>FLOOR(E16,1)=TODAY()-1</formula>
    </cfRule>
  </conditionalFormatting>
  <conditionalFormatting sqref="H21:L21">
    <cfRule type="timePeriod" dxfId="1" priority="3" stopIfTrue="1" timePeriod="yesterday">
      <formula>FLOOR(H21,1)=TODAY()-1</formula>
    </cfRule>
  </conditionalFormatting>
  <conditionalFormatting sqref="H21:M21">
    <cfRule type="containsBlanks" dxfId="0" priority="2" stopIfTrue="1">
      <formula>LEN(TRIM(H21))=0</formula>
    </cfRule>
  </conditionalFormatting>
  <dataValidations xWindow="259" yWindow="217" count="3">
    <dataValidation imeMode="off" allowBlank="1" showInputMessage="1" showErrorMessage="1" sqref="D4:G4"/>
    <dataValidation type="list" allowBlank="1" showInputMessage="1" showErrorMessage="1" sqref="L21 E15:E17 M26:M46">
      <formula1>"○"</formula1>
    </dataValidation>
    <dataValidation type="list" allowBlank="1" showInputMessage="1" showErrorMessage="1" sqref="D8:G8">
      <formula1>$C$10:$F$10</formula1>
    </dataValidation>
  </dataValidations>
  <pageMargins left="0.9055118110236221" right="0.31496062992125984" top="0.51181102362204722" bottom="0.39370078740157483" header="0.51181102362204722" footer="0.39370078740157483"/>
  <pageSetup paperSize="9" scale="80"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取引先環境調査報告書 兼 取引先環境性能評価書 (新)</vt:lpstr>
      <vt:lpstr>取引先環境調査報告書 兼 取引先環境性能評価書</vt:lpstr>
      <vt:lpstr>'取引先環境調査報告書 兼 取引先環境性能評価書'!Print_Area</vt:lpstr>
      <vt:lpstr>'取引先環境調査報告書 兼 取引先環境性能評価書 (新)'!Print_Area</vt:lpstr>
    </vt:vector>
  </TitlesOfParts>
  <Company>ヌ設環企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tamura</dc:creator>
  <cp:lastModifiedBy>大竹　優樹</cp:lastModifiedBy>
  <cp:lastPrinted>2023-12-06T01:41:40Z</cp:lastPrinted>
  <dcterms:created xsi:type="dcterms:W3CDTF">2001-02-14T04:35:49Z</dcterms:created>
  <dcterms:modified xsi:type="dcterms:W3CDTF">2024-01-19T01:59:02Z</dcterms:modified>
</cp:coreProperties>
</file>