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0" yWindow="285" windowWidth="23280" windowHeight="11835" tabRatio="881" activeTab="3"/>
  </bookViews>
  <sheets>
    <sheet name="Management　performance" sheetId="1" r:id="rId1"/>
    <sheet name="financial performance" sheetId="2" r:id="rId2"/>
    <sheet name="Net cash flow" sheetId="3" r:id="rId3"/>
    <sheet name="Sales trend by region" sheetId="4" r:id="rId4"/>
    <sheet name="Segment information" sheetId="5" r:id="rId5"/>
    <sheet name="capital investment" sheetId="6" r:id="rId6"/>
    <sheet name="Inventory" sheetId="7" r:id="rId7"/>
    <sheet name="Per share information" sheetId="8" r:id="rId8"/>
    <sheet name="Share price trend" sheetId="9" r:id="rId9"/>
  </sheets>
  <definedNames>
    <definedName name="__Equ2">#REF!</definedName>
    <definedName name="_Equ2">#REF!</definedName>
    <definedName name="as">#REF!</definedName>
    <definedName name="bb">#REF!</definedName>
    <definedName name="CC">#REF!</definedName>
    <definedName name="DD">#REF!</definedName>
    <definedName name="Print_1">#REF!</definedName>
    <definedName name="Print_2">#REF!</definedName>
    <definedName name="Print_3">#REF!</definedName>
    <definedName name="_xlnm.Print_Area" localSheetId="5">'capital investment'!$A$1:$I$12</definedName>
    <definedName name="_xlnm.Print_Area" localSheetId="1">'financial performance'!$A$1:$G$16</definedName>
    <definedName name="_xlnm.Print_Area" localSheetId="6">Inventory!$A$1:$I$14</definedName>
    <definedName name="_xlnm.Print_Area" localSheetId="0">'Management　performance'!$A$1:$H$18</definedName>
    <definedName name="_xlnm.Print_Area" localSheetId="2">'Net cash flow'!$A$1:$G$13</definedName>
    <definedName name="_xlnm.Print_Area" localSheetId="3">'Sales trend by region'!$A$1:$I$45</definedName>
    <definedName name="_xlnm.Print_Area" localSheetId="4">'Segment information'!$A$1:$J$51</definedName>
    <definedName name="Print_X">#REF!</definedName>
    <definedName name="Print1_3">#REF!</definedName>
    <definedName name="RATE">#REF!</definedName>
    <definedName name="XCC">#REF!</definedName>
    <definedName name="XDD">#REF!</definedName>
    <definedName name="XPrint_2">#REF!</definedName>
    <definedName name="台湾東電化股有限公司">#REF!</definedName>
  </definedNames>
  <calcPr calcId="145621"/>
</workbook>
</file>

<file path=xl/calcChain.xml><?xml version="1.0" encoding="utf-8"?>
<calcChain xmlns="http://schemas.openxmlformats.org/spreadsheetml/2006/main">
  <c r="H9" i="9" l="1"/>
  <c r="G4" i="7"/>
  <c r="C10" i="5" l="1"/>
  <c r="D9" i="9"/>
  <c r="E9" i="9"/>
  <c r="F9" i="9"/>
  <c r="G9" i="9"/>
  <c r="C9" i="9"/>
  <c r="F4" i="7"/>
  <c r="E4" i="7"/>
  <c r="D4" i="7"/>
  <c r="C4" i="7"/>
  <c r="B4" i="7"/>
  <c r="F11" i="7"/>
  <c r="E11" i="7"/>
  <c r="D11" i="7"/>
  <c r="C11" i="7"/>
  <c r="B11" i="7"/>
  <c r="G10" i="5"/>
  <c r="F10" i="5"/>
  <c r="E10" i="5"/>
  <c r="D10" i="5"/>
  <c r="F9" i="6"/>
  <c r="E9" i="6"/>
  <c r="D9" i="6"/>
  <c r="C9" i="6"/>
  <c r="B9" i="6"/>
  <c r="F7" i="6"/>
  <c r="E7" i="6"/>
  <c r="D7" i="6"/>
  <c r="C7" i="6"/>
  <c r="B7" i="6"/>
  <c r="F5" i="6"/>
  <c r="E5" i="6"/>
  <c r="D5" i="6"/>
  <c r="C5" i="6"/>
  <c r="B5" i="6"/>
  <c r="F9" i="4"/>
  <c r="E9" i="4"/>
  <c r="D9" i="4"/>
  <c r="C9" i="4"/>
  <c r="B9" i="4"/>
</calcChain>
</file>

<file path=xl/sharedStrings.xml><?xml version="1.0" encoding="utf-8"?>
<sst xmlns="http://schemas.openxmlformats.org/spreadsheetml/2006/main" count="286" uniqueCount="158">
  <si>
    <t>－</t>
    <phoneticPr fontId="4"/>
  </si>
  <si>
    <t>2011</t>
    <phoneticPr fontId="4"/>
  </si>
  <si>
    <t>2012</t>
    <phoneticPr fontId="4"/>
  </si>
  <si>
    <t>2013</t>
  </si>
  <si>
    <t>2014</t>
  </si>
  <si>
    <t>2015</t>
  </si>
  <si>
    <t>2011/1Q</t>
    <phoneticPr fontId="4"/>
  </si>
  <si>
    <t>2011/1Q</t>
    <phoneticPr fontId="4"/>
  </si>
  <si>
    <t>2011/2Q</t>
  </si>
  <si>
    <t>2011/3Q</t>
  </si>
  <si>
    <t>2011/4Q</t>
  </si>
  <si>
    <t>2012/1Q</t>
  </si>
  <si>
    <t>2012/2Q</t>
  </si>
  <si>
    <t>2012/3Q</t>
  </si>
  <si>
    <t>2012/4Q</t>
  </si>
  <si>
    <t>2013/1Q</t>
  </si>
  <si>
    <t>2013/2Q</t>
  </si>
  <si>
    <t>2013/3Q</t>
  </si>
  <si>
    <t>2013/4Q</t>
  </si>
  <si>
    <t>2014/1Q</t>
  </si>
  <si>
    <t>2014/2Q</t>
  </si>
  <si>
    <t>2014/3Q</t>
  </si>
  <si>
    <t>2014/4Q</t>
  </si>
  <si>
    <t>2015/1Q</t>
  </si>
  <si>
    <t>2015/2Q</t>
  </si>
  <si>
    <t>2015/3Q</t>
  </si>
  <si>
    <t>2015/4Q</t>
  </si>
  <si>
    <t>－</t>
  </si>
  <si>
    <t>2016</t>
    <phoneticPr fontId="4"/>
  </si>
  <si>
    <t>2016</t>
    <phoneticPr fontId="4"/>
  </si>
  <si>
    <t>2016/1Q</t>
    <phoneticPr fontId="4"/>
  </si>
  <si>
    <t>2016/2Q</t>
    <phoneticPr fontId="4"/>
  </si>
  <si>
    <t>2016/3Q</t>
    <phoneticPr fontId="4"/>
  </si>
  <si>
    <t>2016/4Q</t>
    <phoneticPr fontId="4"/>
  </si>
  <si>
    <t>2016/1Q</t>
    <phoneticPr fontId="4"/>
  </si>
  <si>
    <t>2016/2Q</t>
    <phoneticPr fontId="4"/>
  </si>
  <si>
    <t>2017/1Q</t>
    <phoneticPr fontId="4"/>
  </si>
  <si>
    <t>■Consolidated management performance</t>
    <phoneticPr fontId="4"/>
  </si>
  <si>
    <t>Unit: million yen / fiscal year</t>
    <phoneticPr fontId="4"/>
  </si>
  <si>
    <t>Amount of orders received</t>
    <phoneticPr fontId="4"/>
  </si>
  <si>
    <t>Net sales</t>
    <phoneticPr fontId="4"/>
  </si>
  <si>
    <t>Cost of sales</t>
    <phoneticPr fontId="4"/>
  </si>
  <si>
    <t>　Ratio of cost of sales to net sales (％)</t>
    <phoneticPr fontId="4"/>
  </si>
  <si>
    <t>Selling, general and administrative expenses</t>
    <phoneticPr fontId="4"/>
  </si>
  <si>
    <t>　Ratio of selling, general and administrative expenses to net sales (％)</t>
    <phoneticPr fontId="4"/>
  </si>
  <si>
    <t>Operating income</t>
    <phoneticPr fontId="4"/>
  </si>
  <si>
    <t>　Operating income ratio (%)</t>
    <phoneticPr fontId="4"/>
  </si>
  <si>
    <t>Net income before income taxes</t>
    <phoneticPr fontId="4"/>
  </si>
  <si>
    <t>　Ratio of net income before income taxes to net sales (%)</t>
    <phoneticPr fontId="4"/>
  </si>
  <si>
    <t>Net income</t>
    <phoneticPr fontId="4"/>
  </si>
  <si>
    <t>　Ratio of net income to net sales (%)</t>
    <phoneticPr fontId="4"/>
  </si>
  <si>
    <t>Note: Until 2012, royalty income received from related companies and others to whom the company provided its</t>
    <phoneticPr fontId="3"/>
  </si>
  <si>
    <t xml:space="preserve">technology was booked as other income. Since 2013, however, such royalty has been included in net sales, </t>
    <phoneticPr fontId="4"/>
  </si>
  <si>
    <t>and data for 2011 and 2012 were retroactively adjusted accordingly.</t>
    <phoneticPr fontId="4"/>
  </si>
  <si>
    <t>■Consolidated financial performance</t>
    <phoneticPr fontId="4"/>
  </si>
  <si>
    <t>Total assets</t>
    <phoneticPr fontId="4"/>
  </si>
  <si>
    <t>Net worth</t>
    <phoneticPr fontId="4"/>
  </si>
  <si>
    <t xml:space="preserve">Net worth ratio (%)   </t>
    <phoneticPr fontId="4"/>
  </si>
  <si>
    <t>Interest-bearing debts</t>
    <phoneticPr fontId="4"/>
  </si>
  <si>
    <t xml:space="preserve">   Debts = Short-term loans payable + Current portion of long-term loans payable + Long-term loans payable</t>
    <phoneticPr fontId="4"/>
  </si>
  <si>
    <t>Total assets turnover (number of turnovers)</t>
    <phoneticPr fontId="4"/>
  </si>
  <si>
    <t>　Net sales / total assets (average of end of previous year and end of current year)</t>
    <phoneticPr fontId="4"/>
  </si>
  <si>
    <t>Return on Assets (ROA, %)）</t>
    <phoneticPr fontId="4"/>
  </si>
  <si>
    <t>Return on Equity (ROE, %)</t>
    <phoneticPr fontId="4"/>
  </si>
  <si>
    <t>Number of employees as of end of current year</t>
    <phoneticPr fontId="4"/>
  </si>
  <si>
    <t>■Net cash flow</t>
    <phoneticPr fontId="4"/>
  </si>
  <si>
    <t>Net cash flow provided by operating activities</t>
    <phoneticPr fontId="4"/>
  </si>
  <si>
    <t>Net cash flow provided by (used in) investing activities</t>
    <phoneticPr fontId="4"/>
  </si>
  <si>
    <t>Net cash flow used in financing activities</t>
    <phoneticPr fontId="4"/>
  </si>
  <si>
    <t>Effect of exchange rate changes on cash and cash equivalents</t>
    <phoneticPr fontId="4"/>
  </si>
  <si>
    <t>Net increase (decrease) in cash and cash equivalents</t>
    <phoneticPr fontId="4"/>
  </si>
  <si>
    <t>Cash and cash equivalents at beginning of year</t>
    <phoneticPr fontId="4"/>
  </si>
  <si>
    <t>Cash and cash equivalents at end of year</t>
    <phoneticPr fontId="4"/>
  </si>
  <si>
    <t>■Sales trend by region</t>
    <phoneticPr fontId="4"/>
  </si>
  <si>
    <t>Sales trend by year　/Unit: million yen</t>
    <phoneticPr fontId="4"/>
  </si>
  <si>
    <t>Japan</t>
  </si>
  <si>
    <t>Japan</t>
    <phoneticPr fontId="4"/>
  </si>
  <si>
    <t>North America</t>
  </si>
  <si>
    <t>North America</t>
    <phoneticPr fontId="4"/>
  </si>
  <si>
    <t>Asia</t>
  </si>
  <si>
    <t>Asia</t>
    <phoneticPr fontId="4"/>
  </si>
  <si>
    <t>Others</t>
  </si>
  <si>
    <t>Others</t>
    <phoneticPr fontId="4"/>
  </si>
  <si>
    <t>Total</t>
  </si>
  <si>
    <t>Total</t>
    <phoneticPr fontId="4"/>
  </si>
  <si>
    <t>Overseas sales ratio</t>
  </si>
  <si>
    <t>Overseas sales ratio</t>
    <phoneticPr fontId="4"/>
  </si>
  <si>
    <t>Sales trend by quarterly　/Unit: million yen</t>
    <phoneticPr fontId="4"/>
  </si>
  <si>
    <t xml:space="preserve">Note: Until 2012, royalty income received from related companies and others to whom the company provided its </t>
    <phoneticPr fontId="4"/>
  </si>
  <si>
    <t xml:space="preserve">and data for 2011 and 2012 were retroactively adjusted accordingly. </t>
    <phoneticPr fontId="4"/>
  </si>
  <si>
    <t>■Segment information</t>
    <phoneticPr fontId="4"/>
  </si>
  <si>
    <t>molding machines</t>
  </si>
  <si>
    <t>molding machines</t>
    <phoneticPr fontId="4"/>
  </si>
  <si>
    <t>machine tools</t>
  </si>
  <si>
    <t>machine tools</t>
    <phoneticPr fontId="4"/>
  </si>
  <si>
    <t xml:space="preserve">hydraulic equipment </t>
  </si>
  <si>
    <t xml:space="preserve">hydraulic equipment </t>
    <phoneticPr fontId="4"/>
  </si>
  <si>
    <t>others</t>
  </si>
  <si>
    <t>others</t>
    <phoneticPr fontId="4"/>
  </si>
  <si>
    <t xml:space="preserve">Operating income (loss) </t>
  </si>
  <si>
    <t xml:space="preserve">Operating income (loss) </t>
    <phoneticPr fontId="4"/>
  </si>
  <si>
    <t xml:space="preserve">Operating income ratio (%) </t>
  </si>
  <si>
    <t xml:space="preserve">Operating income ratio (%) </t>
    <phoneticPr fontId="4"/>
  </si>
  <si>
    <t>Unit: million yen / fiscal year</t>
    <phoneticPr fontId="4"/>
  </si>
  <si>
    <t>Net sales</t>
    <phoneticPr fontId="4"/>
  </si>
  <si>
    <t>Net sales</t>
    <phoneticPr fontId="4"/>
  </si>
  <si>
    <t>Unit: million yen / quarter</t>
    <phoneticPr fontId="4"/>
  </si>
  <si>
    <t>Unit: million yen / quarter</t>
    <phoneticPr fontId="4"/>
  </si>
  <si>
    <t>Unit: million yen / quarter</t>
    <phoneticPr fontId="4"/>
  </si>
  <si>
    <t>Net sales</t>
    <phoneticPr fontId="4"/>
  </si>
  <si>
    <t>Net sales</t>
    <phoneticPr fontId="4"/>
  </si>
  <si>
    <t>Note 1: Sales by quarter mentioned above were calculated by subtracting differences from the segment information published in the summary of financial results.</t>
    <phoneticPr fontId="4"/>
  </si>
  <si>
    <t>Note 2: Until 2012, royalty income received from related companies and others to whom the company provided its technology was booked as other income.</t>
    <phoneticPr fontId="4"/>
  </si>
  <si>
    <t xml:space="preserve"> Since 2013, however, such royalty has been included in net sales, and data for 2011 and 2012 were retroactively adjusted accordingly. </t>
    <phoneticPr fontId="4"/>
  </si>
  <si>
    <t>Note 3: Net sales in the table include intersegment sales.</t>
    <phoneticPr fontId="4"/>
  </si>
  <si>
    <t>Note 4: Until 2012, royalty income received from related companies and others to whom the company provided its technology was booked as other income.</t>
    <phoneticPr fontId="4"/>
  </si>
  <si>
    <t>Since 2013, however, such royalty has been included in net sales, and data for 2011 and 2012 were retroactively adjusted accordingly.</t>
    <phoneticPr fontId="4"/>
  </si>
  <si>
    <t>■Amount of capital investment,Depreciation,Research and development costs</t>
    <phoneticPr fontId="4"/>
  </si>
  <si>
    <t>Unit: million yen / fiscal year</t>
    <phoneticPr fontId="4"/>
  </si>
  <si>
    <t>Amount of capital investment</t>
    <phoneticPr fontId="4"/>
  </si>
  <si>
    <t>　Ratio of amount of capital investment to net sales (%)</t>
    <phoneticPr fontId="4"/>
  </si>
  <si>
    <t>Depreciation</t>
    <phoneticPr fontId="4"/>
  </si>
  <si>
    <t xml:space="preserve">　Ratio of depreciation to net sales (%) </t>
    <phoneticPr fontId="4"/>
  </si>
  <si>
    <t>Research and development costs</t>
    <phoneticPr fontId="4"/>
  </si>
  <si>
    <t>　 Ratio of research and development costs to net sales (%)</t>
    <phoneticPr fontId="4"/>
  </si>
  <si>
    <t xml:space="preserve">Note : Until 2012, royalty income received from related companies and others to whom the company provided its </t>
    <phoneticPr fontId="4"/>
  </si>
  <si>
    <t>and data for 2011 and 2012 were retroactively adjusted accordingly.</t>
    <phoneticPr fontId="4"/>
  </si>
  <si>
    <t>■Respective indices of inventory and trade accounts receivable</t>
    <phoneticPr fontId="4"/>
  </si>
  <si>
    <t>Unit: million yen / fiscal year</t>
    <phoneticPr fontId="4"/>
  </si>
  <si>
    <t>Total assets</t>
    <phoneticPr fontId="4"/>
  </si>
  <si>
    <t> Inventory</t>
    <phoneticPr fontId="4"/>
  </si>
  <si>
    <t>　Months of inventory on hand (months)</t>
    <phoneticPr fontId="4"/>
  </si>
  <si>
    <t>　Inventory at end of year / monthly average of net sales through year</t>
    <phoneticPr fontId="4"/>
  </si>
  <si>
    <t> Trade accounts receivable</t>
    <phoneticPr fontId="4"/>
  </si>
  <si>
    <t>　Months of trade accounts receivable (months)</t>
    <phoneticPr fontId="4"/>
  </si>
  <si>
    <t xml:space="preserve">　Trade accounts receivable at end of year / monthly average of net sales through year </t>
    <phoneticPr fontId="4"/>
  </si>
  <si>
    <t>Net sales</t>
    <phoneticPr fontId="4"/>
  </si>
  <si>
    <t>■Per share information</t>
    <phoneticPr fontId="4"/>
  </si>
  <si>
    <t>fiscal year</t>
    <phoneticPr fontId="4"/>
  </si>
  <si>
    <t>Average number of shares during period (thousand shares)</t>
    <phoneticPr fontId="4"/>
  </si>
  <si>
    <t xml:space="preserve">Number of shares outstanding at end of period (thousand shares) *excluding treasury stocks </t>
    <phoneticPr fontId="4"/>
  </si>
  <si>
    <t>Net income per share (yen)</t>
    <phoneticPr fontId="4"/>
  </si>
  <si>
    <t>Net assets per share (yen)</t>
    <phoneticPr fontId="4"/>
  </si>
  <si>
    <t>Dividend per share (yen)</t>
    <phoneticPr fontId="4"/>
  </si>
  <si>
    <t>Interim dividend (yen)</t>
    <phoneticPr fontId="4"/>
  </si>
  <si>
    <t>Year-end dividend (yen)</t>
    <phoneticPr fontId="4"/>
  </si>
  <si>
    <t>Dividend payout ratio (%)</t>
    <phoneticPr fontId="4"/>
  </si>
  <si>
    <t>　Dividend / net income per share</t>
    <phoneticPr fontId="4"/>
  </si>
  <si>
    <t>fiscal year</t>
    <phoneticPr fontId="4"/>
  </si>
  <si>
    <t>Share price at end of fiscal year (yen)</t>
    <phoneticPr fontId="4"/>
  </si>
  <si>
    <t>Intra-year high (yen)</t>
    <phoneticPr fontId="4"/>
  </si>
  <si>
    <t>Intra-year low (yen)</t>
    <phoneticPr fontId="4"/>
  </si>
  <si>
    <t>Price-to-earnings ratio (PER, times)</t>
    <phoneticPr fontId="4"/>
  </si>
  <si>
    <t>　Share price at end of year / net income per share</t>
    <phoneticPr fontId="4"/>
  </si>
  <si>
    <t>Price-to-book value ratio (PBR, times)</t>
    <phoneticPr fontId="4"/>
  </si>
  <si>
    <t>　Share price at end of year / net assets per share</t>
    <phoneticPr fontId="4"/>
  </si>
  <si>
    <t>■Share price trend</t>
    <phoneticPr fontId="4"/>
  </si>
  <si>
    <t>2017/2Q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</si>
</sst>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_ "/>
    <numFmt numFmtId="177" formatCode="#,##0.0;[Red]\-#,##0.0"/>
    <numFmt numFmtId="178" formatCode="#,##0_ "/>
    <numFmt numFmtId="179" formatCode="#,##0\ ;\(#,##0\);\-\ "/>
    <numFmt numFmtId="180" formatCode="mmmm\ dd\,\ yyyy"/>
    <numFmt numFmtId="181" formatCode="#,##0.0"/>
    <numFmt numFmtId="182" formatCode="0.0"/>
    <numFmt numFmtId="183" formatCode="0.0%"/>
    <numFmt numFmtId="184" formatCode="0.0_);[Red]\(0.0\)"/>
  </numFmts>
  <fonts count="1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.8000000000000007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.8000000000000007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.8000000000000007"/>
      <color indexed="8"/>
      <name val="Century Gothic"/>
      <family val="2"/>
    </font>
    <font>
      <sz val="12"/>
      <name val="細明朝体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7030A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79" fontId="10" fillId="0" borderId="1" applyNumberFormat="0" applyFont="0" applyFill="0" applyAlignment="0" applyProtection="0"/>
    <xf numFmtId="179" fontId="10" fillId="0" borderId="2" applyNumberFormat="0" applyFont="0" applyFill="0" applyAlignment="0" applyProtection="0"/>
    <xf numFmtId="3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2" fillId="0" borderId="0"/>
  </cellStyleXfs>
  <cellXfs count="108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3" fontId="9" fillId="2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 wrapText="1"/>
    </xf>
    <xf numFmtId="176" fontId="9" fillId="0" borderId="3" xfId="0" applyNumberFormat="1" applyFont="1" applyFill="1" applyBorder="1" applyAlignment="1">
      <alignment horizontal="right" vertical="center" wrapText="1"/>
    </xf>
    <xf numFmtId="3" fontId="9" fillId="3" borderId="3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left"/>
    </xf>
    <xf numFmtId="38" fontId="9" fillId="0" borderId="3" xfId="2" applyFont="1" applyFill="1" applyBorder="1" applyAlignment="1">
      <alignment horizontal="right" vertical="center" wrapText="1"/>
    </xf>
    <xf numFmtId="38" fontId="9" fillId="0" borderId="3" xfId="2" applyNumberFormat="1" applyFont="1" applyFill="1" applyBorder="1" applyAlignment="1">
      <alignment horizontal="righ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38" fontId="9" fillId="0" borderId="5" xfId="2" applyFont="1" applyFill="1" applyBorder="1" applyAlignment="1">
      <alignment horizontal="right" vertical="center" wrapText="1"/>
    </xf>
    <xf numFmtId="38" fontId="9" fillId="0" borderId="3" xfId="2" applyFont="1" applyFill="1" applyBorder="1" applyAlignment="1">
      <alignment vertical="center" wrapText="1"/>
    </xf>
    <xf numFmtId="3" fontId="9" fillId="0" borderId="9" xfId="0" applyNumberFormat="1" applyFont="1" applyFill="1" applyBorder="1" applyAlignment="1">
      <alignment horizontal="right" vertical="center" wrapText="1"/>
    </xf>
    <xf numFmtId="182" fontId="9" fillId="0" borderId="3" xfId="0" applyNumberFormat="1" applyFont="1" applyFill="1" applyBorder="1" applyAlignment="1">
      <alignment horizontal="right" vertical="center" wrapText="1"/>
    </xf>
    <xf numFmtId="3" fontId="6" fillId="0" borderId="0" xfId="0" applyNumberFormat="1" applyFont="1">
      <alignment vertical="center"/>
    </xf>
    <xf numFmtId="0" fontId="13" fillId="0" borderId="0" xfId="0" applyFont="1">
      <alignment vertical="center"/>
    </xf>
    <xf numFmtId="3" fontId="1" fillId="0" borderId="0" xfId="0" applyNumberFormat="1" applyFont="1">
      <alignment vertical="center"/>
    </xf>
    <xf numFmtId="0" fontId="14" fillId="0" borderId="0" xfId="0" applyFont="1">
      <alignment vertical="center"/>
    </xf>
    <xf numFmtId="181" fontId="9" fillId="0" borderId="3" xfId="0" applyNumberFormat="1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12" fillId="0" borderId="0" xfId="0" applyFont="1">
      <alignment vertical="center"/>
    </xf>
    <xf numFmtId="0" fontId="3" fillId="4" borderId="3" xfId="0" applyFont="1" applyFill="1" applyBorder="1" applyAlignment="1">
      <alignment horizontal="left" vertical="center"/>
    </xf>
    <xf numFmtId="49" fontId="5" fillId="4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3" fontId="9" fillId="5" borderId="3" xfId="0" applyNumberFormat="1" applyFont="1" applyFill="1" applyBorder="1" applyAlignment="1">
      <alignment horizontal="right" vertical="center" wrapText="1"/>
    </xf>
    <xf numFmtId="38" fontId="9" fillId="5" borderId="3" xfId="2" applyFont="1" applyFill="1" applyBorder="1" applyAlignment="1">
      <alignment horizontal="right" vertical="center" wrapText="1"/>
    </xf>
    <xf numFmtId="177" fontId="9" fillId="0" borderId="3" xfId="2" applyNumberFormat="1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38" fontId="9" fillId="5" borderId="3" xfId="2" applyNumberFormat="1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182" fontId="9" fillId="5" borderId="3" xfId="0" applyNumberFormat="1" applyFont="1" applyFill="1" applyBorder="1" applyAlignment="1">
      <alignment horizontal="right" vertical="center" wrapText="1"/>
    </xf>
    <xf numFmtId="178" fontId="9" fillId="5" borderId="3" xfId="0" applyNumberFormat="1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176" fontId="9" fillId="5" borderId="3" xfId="1" applyNumberFormat="1" applyFont="1" applyFill="1" applyBorder="1" applyAlignment="1">
      <alignment vertical="center" wrapText="1"/>
    </xf>
    <xf numFmtId="184" fontId="9" fillId="5" borderId="3" xfId="1" applyNumberFormat="1" applyFont="1" applyFill="1" applyBorder="1" applyAlignment="1">
      <alignment vertical="center" wrapText="1"/>
    </xf>
    <xf numFmtId="177" fontId="9" fillId="5" borderId="3" xfId="2" applyNumberFormat="1" applyFont="1" applyFill="1" applyBorder="1" applyAlignment="1">
      <alignment vertical="center" wrapText="1"/>
    </xf>
    <xf numFmtId="176" fontId="9" fillId="5" borderId="3" xfId="0" applyNumberFormat="1" applyFont="1" applyFill="1" applyBorder="1" applyAlignment="1">
      <alignment horizontal="righ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3" fontId="9" fillId="5" borderId="9" xfId="0" applyNumberFormat="1" applyFont="1" applyFill="1" applyBorder="1" applyAlignment="1">
      <alignment horizontal="right" vertical="center" wrapText="1"/>
    </xf>
    <xf numFmtId="3" fontId="3" fillId="5" borderId="9" xfId="0" applyNumberFormat="1" applyFont="1" applyFill="1" applyBorder="1" applyAlignment="1">
      <alignment horizontal="right" vertical="center" wrapText="1"/>
    </xf>
    <xf numFmtId="3" fontId="9" fillId="5" borderId="4" xfId="0" applyNumberFormat="1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left" vertical="center" wrapText="1"/>
    </xf>
    <xf numFmtId="183" fontId="9" fillId="5" borderId="5" xfId="1" applyNumberFormat="1" applyFont="1" applyFill="1" applyBorder="1" applyAlignment="1">
      <alignment horizontal="right" vertical="center" wrapText="1"/>
    </xf>
    <xf numFmtId="0" fontId="7" fillId="4" borderId="9" xfId="0" applyFont="1" applyFill="1" applyBorder="1" applyAlignment="1">
      <alignment horizontal="left" vertical="center" wrapText="1"/>
    </xf>
    <xf numFmtId="182" fontId="9" fillId="0" borderId="4" xfId="0" applyNumberFormat="1" applyFont="1" applyFill="1" applyBorder="1" applyAlignment="1">
      <alignment horizontal="right" vertical="center" wrapText="1"/>
    </xf>
    <xf numFmtId="182" fontId="9" fillId="0" borderId="5" xfId="0" applyNumberFormat="1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4" fontId="9" fillId="5" borderId="3" xfId="0" applyNumberFormat="1" applyFont="1" applyFill="1" applyBorder="1" applyAlignment="1">
      <alignment horizontal="right" vertical="center" wrapText="1"/>
    </xf>
    <xf numFmtId="182" fontId="9" fillId="5" borderId="9" xfId="0" applyNumberFormat="1" applyFont="1" applyFill="1" applyBorder="1" applyAlignment="1">
      <alignment horizontal="right" vertical="center" wrapText="1"/>
    </xf>
    <xf numFmtId="0" fontId="9" fillId="5" borderId="9" xfId="0" applyFont="1" applyFill="1" applyBorder="1" applyAlignment="1">
      <alignment horizontal="right" vertical="center" wrapText="1"/>
    </xf>
    <xf numFmtId="38" fontId="9" fillId="5" borderId="5" xfId="2" applyFont="1" applyFill="1" applyBorder="1" applyAlignment="1">
      <alignment horizontal="right" vertical="center" wrapText="1"/>
    </xf>
    <xf numFmtId="3" fontId="9" fillId="5" borderId="4" xfId="0" applyNumberFormat="1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6" fillId="0" borderId="0" xfId="0" applyFont="1" applyFill="1">
      <alignment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3" fontId="9" fillId="5" borderId="4" xfId="0" applyNumberFormat="1" applyFont="1" applyFill="1" applyBorder="1" applyAlignment="1">
      <alignment horizontal="right" vertical="center" wrapText="1"/>
    </xf>
    <xf numFmtId="3" fontId="9" fillId="5" borderId="4" xfId="0" applyNumberFormat="1" applyFont="1" applyFill="1" applyBorder="1" applyAlignment="1">
      <alignment horizontal="right" vertical="center" wrapText="1"/>
    </xf>
    <xf numFmtId="0" fontId="12" fillId="0" borderId="0" xfId="0" applyFont="1" applyFill="1">
      <alignment vertical="center"/>
    </xf>
    <xf numFmtId="3" fontId="9" fillId="5" borderId="4" xfId="0" applyNumberFormat="1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center" wrapText="1"/>
    </xf>
    <xf numFmtId="3" fontId="9" fillId="5" borderId="4" xfId="0" applyNumberFormat="1" applyFont="1" applyFill="1" applyBorder="1" applyAlignment="1">
      <alignment horizontal="right" vertical="center" wrapText="1"/>
    </xf>
    <xf numFmtId="38" fontId="9" fillId="5" borderId="4" xfId="2" applyNumberFormat="1" applyFont="1" applyFill="1" applyBorder="1" applyAlignment="1">
      <alignment horizontal="right" vertical="center" wrapText="1"/>
    </xf>
    <xf numFmtId="38" fontId="0" fillId="5" borderId="5" xfId="0" applyNumberFormat="1" applyFill="1" applyBorder="1" applyAlignment="1">
      <alignment horizontal="right" vertical="center" wrapText="1"/>
    </xf>
    <xf numFmtId="40" fontId="9" fillId="0" borderId="4" xfId="2" applyNumberFormat="1" applyFont="1" applyFill="1" applyBorder="1" applyAlignment="1">
      <alignment horizontal="right" vertical="center" wrapText="1"/>
    </xf>
    <xf numFmtId="40" fontId="0" fillId="0" borderId="5" xfId="0" applyNumberForma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3" fontId="9" fillId="5" borderId="4" xfId="0" applyNumberFormat="1" applyFont="1" applyFill="1" applyBorder="1" applyAlignment="1">
      <alignment horizontal="right" vertical="center" wrapText="1"/>
    </xf>
    <xf numFmtId="3" fontId="9" fillId="5" borderId="5" xfId="0" applyNumberFormat="1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181" fontId="9" fillId="0" borderId="9" xfId="0" applyNumberFormat="1" applyFont="1" applyFill="1" applyBorder="1" applyAlignment="1">
      <alignment horizontal="right" vertical="center" wrapText="1"/>
    </xf>
    <xf numFmtId="181" fontId="0" fillId="0" borderId="5" xfId="0" applyNumberFormat="1" applyFill="1" applyBorder="1" applyAlignment="1">
      <alignment horizontal="right" vertical="center" wrapText="1"/>
    </xf>
    <xf numFmtId="182" fontId="9" fillId="0" borderId="9" xfId="0" applyNumberFormat="1" applyFont="1" applyFill="1" applyBorder="1" applyAlignment="1">
      <alignment horizontal="right" vertical="center" wrapText="1"/>
    </xf>
    <xf numFmtId="182" fontId="0" fillId="0" borderId="5" xfId="0" applyNumberFormat="1" applyFill="1" applyBorder="1" applyAlignment="1">
      <alignment horizontal="right" vertical="center" wrapText="1"/>
    </xf>
    <xf numFmtId="176" fontId="9" fillId="0" borderId="9" xfId="0" applyNumberFormat="1" applyFont="1" applyFill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9" fillId="5" borderId="5" xfId="0" applyFont="1" applyFill="1" applyBorder="1" applyAlignment="1">
      <alignment horizontal="right" vertical="center" wrapText="1"/>
    </xf>
    <xf numFmtId="176" fontId="9" fillId="5" borderId="4" xfId="0" applyNumberFormat="1" applyFont="1" applyFill="1" applyBorder="1" applyAlignment="1">
      <alignment horizontal="right" vertical="center" wrapText="1"/>
    </xf>
    <xf numFmtId="176" fontId="9" fillId="5" borderId="5" xfId="0" applyNumberFormat="1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left" vertical="center" wrapText="1"/>
    </xf>
    <xf numFmtId="182" fontId="9" fillId="0" borderId="18" xfId="0" applyNumberFormat="1" applyFont="1" applyFill="1" applyBorder="1" applyAlignment="1">
      <alignment horizontal="right" vertical="center" wrapText="1"/>
    </xf>
    <xf numFmtId="182" fontId="9" fillId="0" borderId="19" xfId="0" applyNumberFormat="1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0" fillId="5" borderId="5" xfId="0" applyFill="1" applyBorder="1" applyAlignment="1">
      <alignment horizontal="right" vertical="center" wrapText="1"/>
    </xf>
    <xf numFmtId="0" fontId="9" fillId="5" borderId="18" xfId="0" applyFont="1" applyFill="1" applyBorder="1" applyAlignment="1">
      <alignment horizontal="right" vertical="center" wrapText="1"/>
    </xf>
    <xf numFmtId="0" fontId="9" fillId="5" borderId="19" xfId="0" applyFont="1" applyFill="1" applyBorder="1" applyAlignment="1">
      <alignment horizontal="right" vertical="center" wrapText="1"/>
    </xf>
  </cellXfs>
  <cellStyles count="9">
    <cellStyle name="パーセント" xfId="1" builtinId="5"/>
    <cellStyle name="桁区切り" xfId="2" builtinId="6"/>
    <cellStyle name="桁区切り 2" xfId="3"/>
    <cellStyle name="合計" xfId="4"/>
    <cellStyle name="二重合計" xfId="5"/>
    <cellStyle name="日付MMDDYY" xfId="6"/>
    <cellStyle name="日付SpellOut" xfId="7"/>
    <cellStyle name="標準" xfId="0" builtinId="0"/>
    <cellStyle name="標準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476250</xdr:colOff>
      <xdr:row>10</xdr:row>
      <xdr:rowOff>9525</xdr:rowOff>
    </xdr:to>
    <xdr:pic>
      <xdr:nvPicPr>
        <xdr:cNvPr id="33872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78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476250</xdr:colOff>
      <xdr:row>10</xdr:row>
      <xdr:rowOff>9525</xdr:rowOff>
    </xdr:to>
    <xdr:pic>
      <xdr:nvPicPr>
        <xdr:cNvPr id="3387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78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476250</xdr:colOff>
      <xdr:row>11</xdr:row>
      <xdr:rowOff>9525</xdr:rowOff>
    </xdr:to>
    <xdr:pic>
      <xdr:nvPicPr>
        <xdr:cNvPr id="33874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193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476250</xdr:colOff>
      <xdr:row>11</xdr:row>
      <xdr:rowOff>9525</xdr:rowOff>
    </xdr:to>
    <xdr:pic>
      <xdr:nvPicPr>
        <xdr:cNvPr id="33875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193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876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877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476250</xdr:colOff>
      <xdr:row>11</xdr:row>
      <xdr:rowOff>9525</xdr:rowOff>
    </xdr:to>
    <xdr:pic>
      <xdr:nvPicPr>
        <xdr:cNvPr id="33878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193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476250</xdr:colOff>
      <xdr:row>11</xdr:row>
      <xdr:rowOff>9525</xdr:rowOff>
    </xdr:to>
    <xdr:pic>
      <xdr:nvPicPr>
        <xdr:cNvPr id="33879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193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880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88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882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883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884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885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476250</xdr:colOff>
      <xdr:row>10</xdr:row>
      <xdr:rowOff>9525</xdr:rowOff>
    </xdr:to>
    <xdr:pic>
      <xdr:nvPicPr>
        <xdr:cNvPr id="33886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78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476250</xdr:colOff>
      <xdr:row>10</xdr:row>
      <xdr:rowOff>9525</xdr:rowOff>
    </xdr:to>
    <xdr:pic>
      <xdr:nvPicPr>
        <xdr:cNvPr id="33887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78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476250</xdr:colOff>
      <xdr:row>10</xdr:row>
      <xdr:rowOff>9525</xdr:rowOff>
    </xdr:to>
    <xdr:pic>
      <xdr:nvPicPr>
        <xdr:cNvPr id="33888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78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476250</xdr:colOff>
      <xdr:row>10</xdr:row>
      <xdr:rowOff>9525</xdr:rowOff>
    </xdr:to>
    <xdr:pic>
      <xdr:nvPicPr>
        <xdr:cNvPr id="3388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78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476250</xdr:colOff>
      <xdr:row>11</xdr:row>
      <xdr:rowOff>9525</xdr:rowOff>
    </xdr:to>
    <xdr:pic>
      <xdr:nvPicPr>
        <xdr:cNvPr id="33890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193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476250</xdr:colOff>
      <xdr:row>11</xdr:row>
      <xdr:rowOff>9525</xdr:rowOff>
    </xdr:to>
    <xdr:pic>
      <xdr:nvPicPr>
        <xdr:cNvPr id="33891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193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476250</xdr:colOff>
      <xdr:row>11</xdr:row>
      <xdr:rowOff>9525</xdr:rowOff>
    </xdr:to>
    <xdr:pic>
      <xdr:nvPicPr>
        <xdr:cNvPr id="33892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193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476250</xdr:colOff>
      <xdr:row>11</xdr:row>
      <xdr:rowOff>9525</xdr:rowOff>
    </xdr:to>
    <xdr:pic>
      <xdr:nvPicPr>
        <xdr:cNvPr id="33893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193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476250</xdr:colOff>
      <xdr:row>10</xdr:row>
      <xdr:rowOff>9525</xdr:rowOff>
    </xdr:to>
    <xdr:pic>
      <xdr:nvPicPr>
        <xdr:cNvPr id="33894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78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476250</xdr:colOff>
      <xdr:row>10</xdr:row>
      <xdr:rowOff>9525</xdr:rowOff>
    </xdr:to>
    <xdr:pic>
      <xdr:nvPicPr>
        <xdr:cNvPr id="33895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78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476250</xdr:colOff>
      <xdr:row>10</xdr:row>
      <xdr:rowOff>9525</xdr:rowOff>
    </xdr:to>
    <xdr:pic>
      <xdr:nvPicPr>
        <xdr:cNvPr id="33896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78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476250</xdr:colOff>
      <xdr:row>10</xdr:row>
      <xdr:rowOff>9525</xdr:rowOff>
    </xdr:to>
    <xdr:pic>
      <xdr:nvPicPr>
        <xdr:cNvPr id="3389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78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476250</xdr:colOff>
      <xdr:row>2</xdr:row>
      <xdr:rowOff>9525</xdr:rowOff>
    </xdr:to>
    <xdr:pic>
      <xdr:nvPicPr>
        <xdr:cNvPr id="33898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2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476250</xdr:colOff>
      <xdr:row>2</xdr:row>
      <xdr:rowOff>9525</xdr:rowOff>
    </xdr:to>
    <xdr:pic>
      <xdr:nvPicPr>
        <xdr:cNvPr id="3389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2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476250</xdr:colOff>
      <xdr:row>3</xdr:row>
      <xdr:rowOff>9525</xdr:rowOff>
    </xdr:to>
    <xdr:pic>
      <xdr:nvPicPr>
        <xdr:cNvPr id="33900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34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476250</xdr:colOff>
      <xdr:row>3</xdr:row>
      <xdr:rowOff>9525</xdr:rowOff>
    </xdr:to>
    <xdr:pic>
      <xdr:nvPicPr>
        <xdr:cNvPr id="33901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34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476250</xdr:colOff>
      <xdr:row>3</xdr:row>
      <xdr:rowOff>9525</xdr:rowOff>
    </xdr:to>
    <xdr:pic>
      <xdr:nvPicPr>
        <xdr:cNvPr id="33902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34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476250</xdr:colOff>
      <xdr:row>3</xdr:row>
      <xdr:rowOff>9525</xdr:rowOff>
    </xdr:to>
    <xdr:pic>
      <xdr:nvPicPr>
        <xdr:cNvPr id="33903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34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476250</xdr:colOff>
      <xdr:row>2</xdr:row>
      <xdr:rowOff>9525</xdr:rowOff>
    </xdr:to>
    <xdr:pic>
      <xdr:nvPicPr>
        <xdr:cNvPr id="33904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2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476250</xdr:colOff>
      <xdr:row>2</xdr:row>
      <xdr:rowOff>9525</xdr:rowOff>
    </xdr:to>
    <xdr:pic>
      <xdr:nvPicPr>
        <xdr:cNvPr id="33905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2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476250</xdr:colOff>
      <xdr:row>2</xdr:row>
      <xdr:rowOff>9525</xdr:rowOff>
    </xdr:to>
    <xdr:pic>
      <xdr:nvPicPr>
        <xdr:cNvPr id="33906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2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476250</xdr:colOff>
      <xdr:row>2</xdr:row>
      <xdr:rowOff>9525</xdr:rowOff>
    </xdr:to>
    <xdr:pic>
      <xdr:nvPicPr>
        <xdr:cNvPr id="3390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2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476250</xdr:colOff>
      <xdr:row>3</xdr:row>
      <xdr:rowOff>9525</xdr:rowOff>
    </xdr:to>
    <xdr:pic>
      <xdr:nvPicPr>
        <xdr:cNvPr id="33908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34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476250</xdr:colOff>
      <xdr:row>3</xdr:row>
      <xdr:rowOff>9525</xdr:rowOff>
    </xdr:to>
    <xdr:pic>
      <xdr:nvPicPr>
        <xdr:cNvPr id="33909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34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476250</xdr:colOff>
      <xdr:row>3</xdr:row>
      <xdr:rowOff>9525</xdr:rowOff>
    </xdr:to>
    <xdr:pic>
      <xdr:nvPicPr>
        <xdr:cNvPr id="33910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34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476250</xdr:colOff>
      <xdr:row>3</xdr:row>
      <xdr:rowOff>9525</xdr:rowOff>
    </xdr:to>
    <xdr:pic>
      <xdr:nvPicPr>
        <xdr:cNvPr id="33911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34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476250</xdr:colOff>
      <xdr:row>2</xdr:row>
      <xdr:rowOff>9525</xdr:rowOff>
    </xdr:to>
    <xdr:pic>
      <xdr:nvPicPr>
        <xdr:cNvPr id="33912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2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476250</xdr:colOff>
      <xdr:row>2</xdr:row>
      <xdr:rowOff>9525</xdr:rowOff>
    </xdr:to>
    <xdr:pic>
      <xdr:nvPicPr>
        <xdr:cNvPr id="33913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2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476250</xdr:colOff>
      <xdr:row>2</xdr:row>
      <xdr:rowOff>9525</xdr:rowOff>
    </xdr:to>
    <xdr:pic>
      <xdr:nvPicPr>
        <xdr:cNvPr id="33914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2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476250</xdr:colOff>
      <xdr:row>2</xdr:row>
      <xdr:rowOff>9525</xdr:rowOff>
    </xdr:to>
    <xdr:pic>
      <xdr:nvPicPr>
        <xdr:cNvPr id="3391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2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476250</xdr:colOff>
      <xdr:row>11</xdr:row>
      <xdr:rowOff>9525</xdr:rowOff>
    </xdr:to>
    <xdr:pic>
      <xdr:nvPicPr>
        <xdr:cNvPr id="33916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193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476250</xdr:colOff>
      <xdr:row>11</xdr:row>
      <xdr:rowOff>9525</xdr:rowOff>
    </xdr:to>
    <xdr:pic>
      <xdr:nvPicPr>
        <xdr:cNvPr id="33917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193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476250</xdr:colOff>
      <xdr:row>11</xdr:row>
      <xdr:rowOff>9525</xdr:rowOff>
    </xdr:to>
    <xdr:pic>
      <xdr:nvPicPr>
        <xdr:cNvPr id="33918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193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476250</xdr:colOff>
      <xdr:row>11</xdr:row>
      <xdr:rowOff>9525</xdr:rowOff>
    </xdr:to>
    <xdr:pic>
      <xdr:nvPicPr>
        <xdr:cNvPr id="33919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193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476250</xdr:colOff>
      <xdr:row>11</xdr:row>
      <xdr:rowOff>9525</xdr:rowOff>
    </xdr:to>
    <xdr:pic>
      <xdr:nvPicPr>
        <xdr:cNvPr id="33920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193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476250</xdr:colOff>
      <xdr:row>11</xdr:row>
      <xdr:rowOff>9525</xdr:rowOff>
    </xdr:to>
    <xdr:pic>
      <xdr:nvPicPr>
        <xdr:cNvPr id="33921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193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476250</xdr:colOff>
      <xdr:row>11</xdr:row>
      <xdr:rowOff>9525</xdr:rowOff>
    </xdr:to>
    <xdr:pic>
      <xdr:nvPicPr>
        <xdr:cNvPr id="33922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193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476250</xdr:colOff>
      <xdr:row>11</xdr:row>
      <xdr:rowOff>9525</xdr:rowOff>
    </xdr:to>
    <xdr:pic>
      <xdr:nvPicPr>
        <xdr:cNvPr id="33923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193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24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2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26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27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28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2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30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31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32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3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34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35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36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37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38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39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40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41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42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43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44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45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46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47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48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49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50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051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5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051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52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766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53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766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54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766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55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766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56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051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57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051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58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051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5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051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60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766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61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766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62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766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63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766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64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051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65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051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66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051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6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051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68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766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69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766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70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766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71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766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72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766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73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766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74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766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476250</xdr:colOff>
      <xdr:row>41</xdr:row>
      <xdr:rowOff>9525</xdr:rowOff>
    </xdr:to>
    <xdr:pic>
      <xdr:nvPicPr>
        <xdr:cNvPr id="33975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766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76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7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78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79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80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81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82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83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84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8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86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87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88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89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90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91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92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9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94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95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96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97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98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3999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4000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476250</xdr:colOff>
      <xdr:row>42</xdr:row>
      <xdr:rowOff>9525</xdr:rowOff>
    </xdr:to>
    <xdr:pic>
      <xdr:nvPicPr>
        <xdr:cNvPr id="34001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18</xdr:row>
      <xdr:rowOff>0</xdr:rowOff>
    </xdr:from>
    <xdr:ext cx="476250" cy="9525"/>
    <xdr:pic>
      <xdr:nvPicPr>
        <xdr:cNvPr id="140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18</xdr:row>
      <xdr:rowOff>0</xdr:rowOff>
    </xdr:from>
    <xdr:ext cx="476250" cy="9525"/>
    <xdr:pic>
      <xdr:nvPicPr>
        <xdr:cNvPr id="14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0</xdr:rowOff>
    </xdr:from>
    <xdr:ext cx="476250" cy="9525"/>
    <xdr:pic>
      <xdr:nvPicPr>
        <xdr:cNvPr id="142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0</xdr:rowOff>
    </xdr:from>
    <xdr:ext cx="476250" cy="9525"/>
    <xdr:pic>
      <xdr:nvPicPr>
        <xdr:cNvPr id="143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0</xdr:rowOff>
    </xdr:from>
    <xdr:ext cx="476250" cy="9525"/>
    <xdr:pic>
      <xdr:nvPicPr>
        <xdr:cNvPr id="144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0</xdr:rowOff>
    </xdr:from>
    <xdr:ext cx="476250" cy="9525"/>
    <xdr:pic>
      <xdr:nvPicPr>
        <xdr:cNvPr id="145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18</xdr:row>
      <xdr:rowOff>0</xdr:rowOff>
    </xdr:from>
    <xdr:ext cx="476250" cy="9525"/>
    <xdr:pic>
      <xdr:nvPicPr>
        <xdr:cNvPr id="146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18</xdr:row>
      <xdr:rowOff>0</xdr:rowOff>
    </xdr:from>
    <xdr:ext cx="476250" cy="9525"/>
    <xdr:pic>
      <xdr:nvPicPr>
        <xdr:cNvPr id="147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18</xdr:row>
      <xdr:rowOff>0</xdr:rowOff>
    </xdr:from>
    <xdr:ext cx="476250" cy="9525"/>
    <xdr:pic>
      <xdr:nvPicPr>
        <xdr:cNvPr id="148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18</xdr:row>
      <xdr:rowOff>0</xdr:rowOff>
    </xdr:from>
    <xdr:ext cx="476250" cy="9525"/>
    <xdr:pic>
      <xdr:nvPicPr>
        <xdr:cNvPr id="14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0</xdr:rowOff>
    </xdr:from>
    <xdr:ext cx="476250" cy="9525"/>
    <xdr:pic>
      <xdr:nvPicPr>
        <xdr:cNvPr id="150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0</xdr:rowOff>
    </xdr:from>
    <xdr:ext cx="476250" cy="9525"/>
    <xdr:pic>
      <xdr:nvPicPr>
        <xdr:cNvPr id="151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0</xdr:rowOff>
    </xdr:from>
    <xdr:ext cx="476250" cy="9525"/>
    <xdr:pic>
      <xdr:nvPicPr>
        <xdr:cNvPr id="152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0</xdr:rowOff>
    </xdr:from>
    <xdr:ext cx="476250" cy="9525"/>
    <xdr:pic>
      <xdr:nvPicPr>
        <xdr:cNvPr id="153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18</xdr:row>
      <xdr:rowOff>0</xdr:rowOff>
    </xdr:from>
    <xdr:ext cx="476250" cy="9525"/>
    <xdr:pic>
      <xdr:nvPicPr>
        <xdr:cNvPr id="154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18</xdr:row>
      <xdr:rowOff>0</xdr:rowOff>
    </xdr:from>
    <xdr:ext cx="476250" cy="9525"/>
    <xdr:pic>
      <xdr:nvPicPr>
        <xdr:cNvPr id="155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18</xdr:row>
      <xdr:rowOff>0</xdr:rowOff>
    </xdr:from>
    <xdr:ext cx="476250" cy="9525"/>
    <xdr:pic>
      <xdr:nvPicPr>
        <xdr:cNvPr id="156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18</xdr:row>
      <xdr:rowOff>0</xdr:rowOff>
    </xdr:from>
    <xdr:ext cx="476250" cy="9525"/>
    <xdr:pic>
      <xdr:nvPicPr>
        <xdr:cNvPr id="15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0</xdr:rowOff>
    </xdr:from>
    <xdr:ext cx="476250" cy="9525"/>
    <xdr:pic>
      <xdr:nvPicPr>
        <xdr:cNvPr id="158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0</xdr:rowOff>
    </xdr:from>
    <xdr:ext cx="476250" cy="9525"/>
    <xdr:pic>
      <xdr:nvPicPr>
        <xdr:cNvPr id="159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0</xdr:rowOff>
    </xdr:from>
    <xdr:ext cx="476250" cy="9525"/>
    <xdr:pic>
      <xdr:nvPicPr>
        <xdr:cNvPr id="160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0</xdr:rowOff>
    </xdr:from>
    <xdr:ext cx="476250" cy="9525"/>
    <xdr:pic>
      <xdr:nvPicPr>
        <xdr:cNvPr id="161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0</xdr:rowOff>
    </xdr:from>
    <xdr:ext cx="476250" cy="9525"/>
    <xdr:pic>
      <xdr:nvPicPr>
        <xdr:cNvPr id="162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0</xdr:rowOff>
    </xdr:from>
    <xdr:ext cx="476250" cy="9525"/>
    <xdr:pic>
      <xdr:nvPicPr>
        <xdr:cNvPr id="163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0</xdr:rowOff>
    </xdr:from>
    <xdr:ext cx="476250" cy="9525"/>
    <xdr:pic>
      <xdr:nvPicPr>
        <xdr:cNvPr id="164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0</xdr:rowOff>
    </xdr:from>
    <xdr:ext cx="476250" cy="9525"/>
    <xdr:pic>
      <xdr:nvPicPr>
        <xdr:cNvPr id="165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26</xdr:row>
      <xdr:rowOff>0</xdr:rowOff>
    </xdr:from>
    <xdr:ext cx="476250" cy="9525"/>
    <xdr:pic>
      <xdr:nvPicPr>
        <xdr:cNvPr id="166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26</xdr:row>
      <xdr:rowOff>0</xdr:rowOff>
    </xdr:from>
    <xdr:ext cx="476250" cy="9525"/>
    <xdr:pic>
      <xdr:nvPicPr>
        <xdr:cNvPr id="16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27</xdr:row>
      <xdr:rowOff>0</xdr:rowOff>
    </xdr:from>
    <xdr:ext cx="476250" cy="9525"/>
    <xdr:pic>
      <xdr:nvPicPr>
        <xdr:cNvPr id="168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27</xdr:row>
      <xdr:rowOff>0</xdr:rowOff>
    </xdr:from>
    <xdr:ext cx="476250" cy="9525"/>
    <xdr:pic>
      <xdr:nvPicPr>
        <xdr:cNvPr id="169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27</xdr:row>
      <xdr:rowOff>0</xdr:rowOff>
    </xdr:from>
    <xdr:ext cx="476250" cy="9525"/>
    <xdr:pic>
      <xdr:nvPicPr>
        <xdr:cNvPr id="170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27</xdr:row>
      <xdr:rowOff>0</xdr:rowOff>
    </xdr:from>
    <xdr:ext cx="476250" cy="9525"/>
    <xdr:pic>
      <xdr:nvPicPr>
        <xdr:cNvPr id="171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26</xdr:row>
      <xdr:rowOff>0</xdr:rowOff>
    </xdr:from>
    <xdr:ext cx="476250" cy="9525"/>
    <xdr:pic>
      <xdr:nvPicPr>
        <xdr:cNvPr id="172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26</xdr:row>
      <xdr:rowOff>0</xdr:rowOff>
    </xdr:from>
    <xdr:ext cx="476250" cy="9525"/>
    <xdr:pic>
      <xdr:nvPicPr>
        <xdr:cNvPr id="173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26</xdr:row>
      <xdr:rowOff>0</xdr:rowOff>
    </xdr:from>
    <xdr:ext cx="476250" cy="9525"/>
    <xdr:pic>
      <xdr:nvPicPr>
        <xdr:cNvPr id="174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26</xdr:row>
      <xdr:rowOff>0</xdr:rowOff>
    </xdr:from>
    <xdr:ext cx="476250" cy="9525"/>
    <xdr:pic>
      <xdr:nvPicPr>
        <xdr:cNvPr id="17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27</xdr:row>
      <xdr:rowOff>0</xdr:rowOff>
    </xdr:from>
    <xdr:ext cx="476250" cy="9525"/>
    <xdr:pic>
      <xdr:nvPicPr>
        <xdr:cNvPr id="176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27</xdr:row>
      <xdr:rowOff>0</xdr:rowOff>
    </xdr:from>
    <xdr:ext cx="476250" cy="9525"/>
    <xdr:pic>
      <xdr:nvPicPr>
        <xdr:cNvPr id="177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27</xdr:row>
      <xdr:rowOff>0</xdr:rowOff>
    </xdr:from>
    <xdr:ext cx="476250" cy="9525"/>
    <xdr:pic>
      <xdr:nvPicPr>
        <xdr:cNvPr id="178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27</xdr:row>
      <xdr:rowOff>0</xdr:rowOff>
    </xdr:from>
    <xdr:ext cx="476250" cy="9525"/>
    <xdr:pic>
      <xdr:nvPicPr>
        <xdr:cNvPr id="179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26</xdr:row>
      <xdr:rowOff>0</xdr:rowOff>
    </xdr:from>
    <xdr:ext cx="476250" cy="9525"/>
    <xdr:pic>
      <xdr:nvPicPr>
        <xdr:cNvPr id="180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26</xdr:row>
      <xdr:rowOff>0</xdr:rowOff>
    </xdr:from>
    <xdr:ext cx="476250" cy="9525"/>
    <xdr:pic>
      <xdr:nvPicPr>
        <xdr:cNvPr id="181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26</xdr:row>
      <xdr:rowOff>0</xdr:rowOff>
    </xdr:from>
    <xdr:ext cx="476250" cy="9525"/>
    <xdr:pic>
      <xdr:nvPicPr>
        <xdr:cNvPr id="182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26</xdr:row>
      <xdr:rowOff>0</xdr:rowOff>
    </xdr:from>
    <xdr:ext cx="476250" cy="9525"/>
    <xdr:pic>
      <xdr:nvPicPr>
        <xdr:cNvPr id="18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27</xdr:row>
      <xdr:rowOff>0</xdr:rowOff>
    </xdr:from>
    <xdr:ext cx="476250" cy="9525"/>
    <xdr:pic>
      <xdr:nvPicPr>
        <xdr:cNvPr id="184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27</xdr:row>
      <xdr:rowOff>0</xdr:rowOff>
    </xdr:from>
    <xdr:ext cx="476250" cy="9525"/>
    <xdr:pic>
      <xdr:nvPicPr>
        <xdr:cNvPr id="185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27</xdr:row>
      <xdr:rowOff>0</xdr:rowOff>
    </xdr:from>
    <xdr:ext cx="476250" cy="9525"/>
    <xdr:pic>
      <xdr:nvPicPr>
        <xdr:cNvPr id="186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27</xdr:row>
      <xdr:rowOff>0</xdr:rowOff>
    </xdr:from>
    <xdr:ext cx="476250" cy="9525"/>
    <xdr:pic>
      <xdr:nvPicPr>
        <xdr:cNvPr id="187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27</xdr:row>
      <xdr:rowOff>0</xdr:rowOff>
    </xdr:from>
    <xdr:ext cx="476250" cy="9525"/>
    <xdr:pic>
      <xdr:nvPicPr>
        <xdr:cNvPr id="188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27</xdr:row>
      <xdr:rowOff>0</xdr:rowOff>
    </xdr:from>
    <xdr:ext cx="476250" cy="9525"/>
    <xdr:pic>
      <xdr:nvPicPr>
        <xdr:cNvPr id="189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27</xdr:row>
      <xdr:rowOff>0</xdr:rowOff>
    </xdr:from>
    <xdr:ext cx="476250" cy="9525"/>
    <xdr:pic>
      <xdr:nvPicPr>
        <xdr:cNvPr id="190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27</xdr:row>
      <xdr:rowOff>0</xdr:rowOff>
    </xdr:from>
    <xdr:ext cx="476250" cy="9525"/>
    <xdr:pic>
      <xdr:nvPicPr>
        <xdr:cNvPr id="191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34</xdr:row>
      <xdr:rowOff>0</xdr:rowOff>
    </xdr:from>
    <xdr:ext cx="476250" cy="9525"/>
    <xdr:pic>
      <xdr:nvPicPr>
        <xdr:cNvPr id="192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34</xdr:row>
      <xdr:rowOff>0</xdr:rowOff>
    </xdr:from>
    <xdr:ext cx="476250" cy="9525"/>
    <xdr:pic>
      <xdr:nvPicPr>
        <xdr:cNvPr id="19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476250" cy="9525"/>
    <xdr:pic>
      <xdr:nvPicPr>
        <xdr:cNvPr id="194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476250" cy="9525"/>
    <xdr:pic>
      <xdr:nvPicPr>
        <xdr:cNvPr id="195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476250" cy="9525"/>
    <xdr:pic>
      <xdr:nvPicPr>
        <xdr:cNvPr id="196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476250" cy="9525"/>
    <xdr:pic>
      <xdr:nvPicPr>
        <xdr:cNvPr id="197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34</xdr:row>
      <xdr:rowOff>0</xdr:rowOff>
    </xdr:from>
    <xdr:ext cx="476250" cy="9525"/>
    <xdr:pic>
      <xdr:nvPicPr>
        <xdr:cNvPr id="198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34</xdr:row>
      <xdr:rowOff>0</xdr:rowOff>
    </xdr:from>
    <xdr:ext cx="476250" cy="9525"/>
    <xdr:pic>
      <xdr:nvPicPr>
        <xdr:cNvPr id="199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34</xdr:row>
      <xdr:rowOff>0</xdr:rowOff>
    </xdr:from>
    <xdr:ext cx="476250" cy="9525"/>
    <xdr:pic>
      <xdr:nvPicPr>
        <xdr:cNvPr id="200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34</xdr:row>
      <xdr:rowOff>0</xdr:rowOff>
    </xdr:from>
    <xdr:ext cx="476250" cy="9525"/>
    <xdr:pic>
      <xdr:nvPicPr>
        <xdr:cNvPr id="20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476250" cy="9525"/>
    <xdr:pic>
      <xdr:nvPicPr>
        <xdr:cNvPr id="202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476250" cy="9525"/>
    <xdr:pic>
      <xdr:nvPicPr>
        <xdr:cNvPr id="203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476250" cy="9525"/>
    <xdr:pic>
      <xdr:nvPicPr>
        <xdr:cNvPr id="204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476250" cy="9525"/>
    <xdr:pic>
      <xdr:nvPicPr>
        <xdr:cNvPr id="205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34</xdr:row>
      <xdr:rowOff>0</xdr:rowOff>
    </xdr:from>
    <xdr:ext cx="476250" cy="9525"/>
    <xdr:pic>
      <xdr:nvPicPr>
        <xdr:cNvPr id="206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34</xdr:row>
      <xdr:rowOff>0</xdr:rowOff>
    </xdr:from>
    <xdr:ext cx="476250" cy="9525"/>
    <xdr:pic>
      <xdr:nvPicPr>
        <xdr:cNvPr id="207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34</xdr:row>
      <xdr:rowOff>0</xdr:rowOff>
    </xdr:from>
    <xdr:ext cx="476250" cy="9525"/>
    <xdr:pic>
      <xdr:nvPicPr>
        <xdr:cNvPr id="208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34</xdr:row>
      <xdr:rowOff>0</xdr:rowOff>
    </xdr:from>
    <xdr:ext cx="476250" cy="9525"/>
    <xdr:pic>
      <xdr:nvPicPr>
        <xdr:cNvPr id="20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1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476250" cy="9525"/>
    <xdr:pic>
      <xdr:nvPicPr>
        <xdr:cNvPr id="210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476250" cy="9525"/>
    <xdr:pic>
      <xdr:nvPicPr>
        <xdr:cNvPr id="211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476250" cy="9525"/>
    <xdr:pic>
      <xdr:nvPicPr>
        <xdr:cNvPr id="212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476250" cy="9525"/>
    <xdr:pic>
      <xdr:nvPicPr>
        <xdr:cNvPr id="213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476250" cy="9525"/>
    <xdr:pic>
      <xdr:nvPicPr>
        <xdr:cNvPr id="214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476250" cy="9525"/>
    <xdr:pic>
      <xdr:nvPicPr>
        <xdr:cNvPr id="215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476250" cy="9525"/>
    <xdr:pic>
      <xdr:nvPicPr>
        <xdr:cNvPr id="216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476250" cy="9525"/>
    <xdr:pic>
      <xdr:nvPicPr>
        <xdr:cNvPr id="217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23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19050</xdr:rowOff>
    </xdr:from>
    <xdr:to>
      <xdr:col>0</xdr:col>
      <xdr:colOff>476250</xdr:colOff>
      <xdr:row>11</xdr:row>
      <xdr:rowOff>28575</xdr:rowOff>
    </xdr:to>
    <xdr:pic>
      <xdr:nvPicPr>
        <xdr:cNvPr id="32240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476250</xdr:colOff>
      <xdr:row>11</xdr:row>
      <xdr:rowOff>9525</xdr:rowOff>
    </xdr:to>
    <xdr:pic>
      <xdr:nvPicPr>
        <xdr:cNvPr id="3224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859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476250</xdr:colOff>
      <xdr:row>13</xdr:row>
      <xdr:rowOff>9525</xdr:rowOff>
    </xdr:to>
    <xdr:pic>
      <xdr:nvPicPr>
        <xdr:cNvPr id="32242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288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476250</xdr:colOff>
      <xdr:row>13</xdr:row>
      <xdr:rowOff>9525</xdr:rowOff>
    </xdr:to>
    <xdr:pic>
      <xdr:nvPicPr>
        <xdr:cNvPr id="32243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288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476250</xdr:colOff>
      <xdr:row>51</xdr:row>
      <xdr:rowOff>9525</xdr:rowOff>
    </xdr:to>
    <xdr:pic>
      <xdr:nvPicPr>
        <xdr:cNvPr id="32244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81825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476250</xdr:colOff>
      <xdr:row>51</xdr:row>
      <xdr:rowOff>9525</xdr:rowOff>
    </xdr:to>
    <xdr:pic>
      <xdr:nvPicPr>
        <xdr:cNvPr id="32245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81825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476250</xdr:colOff>
      <xdr:row>13</xdr:row>
      <xdr:rowOff>9525</xdr:rowOff>
    </xdr:to>
    <xdr:pic>
      <xdr:nvPicPr>
        <xdr:cNvPr id="32246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288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476250</xdr:colOff>
      <xdr:row>13</xdr:row>
      <xdr:rowOff>9525</xdr:rowOff>
    </xdr:to>
    <xdr:pic>
      <xdr:nvPicPr>
        <xdr:cNvPr id="32247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288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476250</xdr:colOff>
      <xdr:row>13</xdr:row>
      <xdr:rowOff>9525</xdr:rowOff>
    </xdr:to>
    <xdr:pic>
      <xdr:nvPicPr>
        <xdr:cNvPr id="32248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288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476250</xdr:colOff>
      <xdr:row>13</xdr:row>
      <xdr:rowOff>9525</xdr:rowOff>
    </xdr:to>
    <xdr:pic>
      <xdr:nvPicPr>
        <xdr:cNvPr id="32249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288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476250</xdr:colOff>
      <xdr:row>2</xdr:row>
      <xdr:rowOff>9525</xdr:rowOff>
    </xdr:to>
    <xdr:pic>
      <xdr:nvPicPr>
        <xdr:cNvPr id="32250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2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476250</xdr:colOff>
      <xdr:row>2</xdr:row>
      <xdr:rowOff>9525</xdr:rowOff>
    </xdr:to>
    <xdr:pic>
      <xdr:nvPicPr>
        <xdr:cNvPr id="3225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29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476250</xdr:colOff>
      <xdr:row>4</xdr:row>
      <xdr:rowOff>9525</xdr:rowOff>
    </xdr:to>
    <xdr:pic>
      <xdr:nvPicPr>
        <xdr:cNvPr id="32252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58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476250</xdr:colOff>
      <xdr:row>4</xdr:row>
      <xdr:rowOff>9525</xdr:rowOff>
    </xdr:to>
    <xdr:pic>
      <xdr:nvPicPr>
        <xdr:cNvPr id="32253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58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476250</xdr:colOff>
      <xdr:row>4</xdr:row>
      <xdr:rowOff>9525</xdr:rowOff>
    </xdr:to>
    <xdr:pic>
      <xdr:nvPicPr>
        <xdr:cNvPr id="32254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58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476250</xdr:colOff>
      <xdr:row>4</xdr:row>
      <xdr:rowOff>9525</xdr:rowOff>
    </xdr:to>
    <xdr:pic>
      <xdr:nvPicPr>
        <xdr:cNvPr id="32255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58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476250</xdr:colOff>
      <xdr:row>4</xdr:row>
      <xdr:rowOff>9525</xdr:rowOff>
    </xdr:to>
    <xdr:pic>
      <xdr:nvPicPr>
        <xdr:cNvPr id="32256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58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476250</xdr:colOff>
      <xdr:row>4</xdr:row>
      <xdr:rowOff>9525</xdr:rowOff>
    </xdr:to>
    <xdr:pic>
      <xdr:nvPicPr>
        <xdr:cNvPr id="32257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58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58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575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5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575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60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09975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61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09975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62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09975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63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09975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64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09975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65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09975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66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95825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6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95825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68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482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69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482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70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482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71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482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72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482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73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482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74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766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7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575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76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14875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476250</xdr:colOff>
      <xdr:row>46</xdr:row>
      <xdr:rowOff>9525</xdr:rowOff>
    </xdr:to>
    <xdr:pic>
      <xdr:nvPicPr>
        <xdr:cNvPr id="3227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95825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476250</xdr:colOff>
      <xdr:row>20</xdr:row>
      <xdr:rowOff>9525</xdr:rowOff>
    </xdr:to>
    <xdr:pic>
      <xdr:nvPicPr>
        <xdr:cNvPr id="40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71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476250</xdr:colOff>
      <xdr:row>20</xdr:row>
      <xdr:rowOff>9525</xdr:rowOff>
    </xdr:to>
    <xdr:pic>
      <xdr:nvPicPr>
        <xdr:cNvPr id="4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71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476250</xdr:colOff>
      <xdr:row>22</xdr:row>
      <xdr:rowOff>9525</xdr:rowOff>
    </xdr:to>
    <xdr:pic>
      <xdr:nvPicPr>
        <xdr:cNvPr id="42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633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476250</xdr:colOff>
      <xdr:row>22</xdr:row>
      <xdr:rowOff>9525</xdr:rowOff>
    </xdr:to>
    <xdr:pic>
      <xdr:nvPicPr>
        <xdr:cNvPr id="43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633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476250</xdr:colOff>
      <xdr:row>22</xdr:row>
      <xdr:rowOff>9525</xdr:rowOff>
    </xdr:to>
    <xdr:pic>
      <xdr:nvPicPr>
        <xdr:cNvPr id="44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633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476250</xdr:colOff>
      <xdr:row>22</xdr:row>
      <xdr:rowOff>9525</xdr:rowOff>
    </xdr:to>
    <xdr:pic>
      <xdr:nvPicPr>
        <xdr:cNvPr id="45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633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476250</xdr:colOff>
      <xdr:row>22</xdr:row>
      <xdr:rowOff>9525</xdr:rowOff>
    </xdr:to>
    <xdr:pic>
      <xdr:nvPicPr>
        <xdr:cNvPr id="46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633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476250</xdr:colOff>
      <xdr:row>22</xdr:row>
      <xdr:rowOff>9525</xdr:rowOff>
    </xdr:to>
    <xdr:pic>
      <xdr:nvPicPr>
        <xdr:cNvPr id="47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633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19050</xdr:rowOff>
    </xdr:from>
    <xdr:to>
      <xdr:col>0</xdr:col>
      <xdr:colOff>476250</xdr:colOff>
      <xdr:row>20</xdr:row>
      <xdr:rowOff>28575</xdr:rowOff>
    </xdr:to>
    <xdr:pic>
      <xdr:nvPicPr>
        <xdr:cNvPr id="48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9072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476250</xdr:colOff>
      <xdr:row>20</xdr:row>
      <xdr:rowOff>9525</xdr:rowOff>
    </xdr:to>
    <xdr:pic>
      <xdr:nvPicPr>
        <xdr:cNvPr id="4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71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476250</xdr:colOff>
      <xdr:row>29</xdr:row>
      <xdr:rowOff>9525</xdr:rowOff>
    </xdr:to>
    <xdr:pic>
      <xdr:nvPicPr>
        <xdr:cNvPr id="50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71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476250</xdr:colOff>
      <xdr:row>29</xdr:row>
      <xdr:rowOff>9525</xdr:rowOff>
    </xdr:to>
    <xdr:pic>
      <xdr:nvPicPr>
        <xdr:cNvPr id="5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71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476250</xdr:colOff>
      <xdr:row>31</xdr:row>
      <xdr:rowOff>9525</xdr:rowOff>
    </xdr:to>
    <xdr:pic>
      <xdr:nvPicPr>
        <xdr:cNvPr id="52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633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476250</xdr:colOff>
      <xdr:row>31</xdr:row>
      <xdr:rowOff>9525</xdr:rowOff>
    </xdr:to>
    <xdr:pic>
      <xdr:nvPicPr>
        <xdr:cNvPr id="53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633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476250</xdr:colOff>
      <xdr:row>31</xdr:row>
      <xdr:rowOff>9525</xdr:rowOff>
    </xdr:to>
    <xdr:pic>
      <xdr:nvPicPr>
        <xdr:cNvPr id="54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633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476250</xdr:colOff>
      <xdr:row>31</xdr:row>
      <xdr:rowOff>9525</xdr:rowOff>
    </xdr:to>
    <xdr:pic>
      <xdr:nvPicPr>
        <xdr:cNvPr id="55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633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476250</xdr:colOff>
      <xdr:row>31</xdr:row>
      <xdr:rowOff>9525</xdr:rowOff>
    </xdr:to>
    <xdr:pic>
      <xdr:nvPicPr>
        <xdr:cNvPr id="56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633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476250</xdr:colOff>
      <xdr:row>31</xdr:row>
      <xdr:rowOff>9525</xdr:rowOff>
    </xdr:to>
    <xdr:pic>
      <xdr:nvPicPr>
        <xdr:cNvPr id="57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633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19050</xdr:rowOff>
    </xdr:from>
    <xdr:to>
      <xdr:col>0</xdr:col>
      <xdr:colOff>476250</xdr:colOff>
      <xdr:row>29</xdr:row>
      <xdr:rowOff>28575</xdr:rowOff>
    </xdr:to>
    <xdr:pic>
      <xdr:nvPicPr>
        <xdr:cNvPr id="58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9072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476250</xdr:colOff>
      <xdr:row>29</xdr:row>
      <xdr:rowOff>9525</xdr:rowOff>
    </xdr:to>
    <xdr:pic>
      <xdr:nvPicPr>
        <xdr:cNvPr id="5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71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476250</xdr:colOff>
      <xdr:row>38</xdr:row>
      <xdr:rowOff>9525</xdr:rowOff>
    </xdr:to>
    <xdr:pic>
      <xdr:nvPicPr>
        <xdr:cNvPr id="60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71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476250</xdr:colOff>
      <xdr:row>38</xdr:row>
      <xdr:rowOff>9525</xdr:rowOff>
    </xdr:to>
    <xdr:pic>
      <xdr:nvPicPr>
        <xdr:cNvPr id="6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71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476250</xdr:colOff>
      <xdr:row>40</xdr:row>
      <xdr:rowOff>9525</xdr:rowOff>
    </xdr:to>
    <xdr:pic>
      <xdr:nvPicPr>
        <xdr:cNvPr id="62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633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476250</xdr:colOff>
      <xdr:row>40</xdr:row>
      <xdr:rowOff>9525</xdr:rowOff>
    </xdr:to>
    <xdr:pic>
      <xdr:nvPicPr>
        <xdr:cNvPr id="63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633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476250</xdr:colOff>
      <xdr:row>40</xdr:row>
      <xdr:rowOff>9525</xdr:rowOff>
    </xdr:to>
    <xdr:pic>
      <xdr:nvPicPr>
        <xdr:cNvPr id="64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633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476250</xdr:colOff>
      <xdr:row>40</xdr:row>
      <xdr:rowOff>9525</xdr:rowOff>
    </xdr:to>
    <xdr:pic>
      <xdr:nvPicPr>
        <xdr:cNvPr id="65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633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476250</xdr:colOff>
      <xdr:row>40</xdr:row>
      <xdr:rowOff>9525</xdr:rowOff>
    </xdr:to>
    <xdr:pic>
      <xdr:nvPicPr>
        <xdr:cNvPr id="66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633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476250</xdr:colOff>
      <xdr:row>40</xdr:row>
      <xdr:rowOff>9525</xdr:rowOff>
    </xdr:to>
    <xdr:pic>
      <xdr:nvPicPr>
        <xdr:cNvPr id="67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633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19050</xdr:rowOff>
    </xdr:from>
    <xdr:to>
      <xdr:col>0</xdr:col>
      <xdr:colOff>476250</xdr:colOff>
      <xdr:row>38</xdr:row>
      <xdr:rowOff>28575</xdr:rowOff>
    </xdr:to>
    <xdr:pic>
      <xdr:nvPicPr>
        <xdr:cNvPr id="68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9072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476250</xdr:colOff>
      <xdr:row>38</xdr:row>
      <xdr:rowOff>9525</xdr:rowOff>
    </xdr:to>
    <xdr:pic>
      <xdr:nvPicPr>
        <xdr:cNvPr id="6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71674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476250</xdr:colOff>
      <xdr:row>3</xdr:row>
      <xdr:rowOff>9525</xdr:rowOff>
    </xdr:to>
    <xdr:pic>
      <xdr:nvPicPr>
        <xdr:cNvPr id="10461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34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476250</xdr:colOff>
      <xdr:row>3</xdr:row>
      <xdr:rowOff>9525</xdr:rowOff>
    </xdr:to>
    <xdr:pic>
      <xdr:nvPicPr>
        <xdr:cNvPr id="10462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340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zoomScaleSheetLayoutView="100" workbookViewId="0">
      <selection activeCell="G14" sqref="G14"/>
    </sheetView>
  </sheetViews>
  <sheetFormatPr defaultRowHeight="13.5"/>
  <cols>
    <col min="1" max="1" width="28.625" style="1" customWidth="1"/>
    <col min="2" max="6" width="9.125" style="1" customWidth="1"/>
    <col min="7" max="16384" width="9" style="1"/>
  </cols>
  <sheetData>
    <row r="1" spans="1:13">
      <c r="A1" s="2" t="s">
        <v>37</v>
      </c>
    </row>
    <row r="3" spans="1:13" ht="30" customHeight="1">
      <c r="A3" s="25" t="s">
        <v>38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28</v>
      </c>
    </row>
    <row r="4" spans="1:13" ht="30" customHeight="1">
      <c r="A4" s="61" t="s">
        <v>39</v>
      </c>
      <c r="B4" s="29">
        <v>123106</v>
      </c>
      <c r="C4" s="29">
        <v>112121</v>
      </c>
      <c r="D4" s="29">
        <v>120221</v>
      </c>
      <c r="E4" s="29">
        <v>124754</v>
      </c>
      <c r="F4" s="29">
        <v>120021</v>
      </c>
      <c r="G4" s="29">
        <v>117021</v>
      </c>
    </row>
    <row r="5" spans="1:13" ht="30" customHeight="1">
      <c r="A5" s="27" t="s">
        <v>40</v>
      </c>
      <c r="B5" s="4">
        <v>119550</v>
      </c>
      <c r="C5" s="4">
        <v>120899</v>
      </c>
      <c r="D5" s="4">
        <v>113062</v>
      </c>
      <c r="E5" s="4">
        <v>124373</v>
      </c>
      <c r="F5" s="4">
        <v>117259</v>
      </c>
      <c r="G5" s="4">
        <v>111327</v>
      </c>
      <c r="M5" s="18"/>
    </row>
    <row r="6" spans="1:13" ht="30" customHeight="1">
      <c r="A6" s="27" t="s">
        <v>41</v>
      </c>
      <c r="B6" s="29">
        <v>88311</v>
      </c>
      <c r="C6" s="29">
        <v>87294</v>
      </c>
      <c r="D6" s="29">
        <v>81480</v>
      </c>
      <c r="E6" s="29">
        <v>90733</v>
      </c>
      <c r="F6" s="29">
        <v>85004</v>
      </c>
      <c r="G6" s="29">
        <v>79350</v>
      </c>
      <c r="M6" s="18"/>
    </row>
    <row r="7" spans="1:13" ht="30" customHeight="1">
      <c r="A7" s="28" t="s">
        <v>42</v>
      </c>
      <c r="B7" s="6">
        <v>73.900000000000006</v>
      </c>
      <c r="C7" s="6">
        <v>72.2</v>
      </c>
      <c r="D7" s="6">
        <v>72.099999999999994</v>
      </c>
      <c r="E7" s="6">
        <v>73</v>
      </c>
      <c r="F7" s="6">
        <v>72.5</v>
      </c>
      <c r="G7" s="6">
        <v>71.3</v>
      </c>
    </row>
    <row r="8" spans="1:13" ht="30" customHeight="1">
      <c r="A8" s="27" t="s">
        <v>43</v>
      </c>
      <c r="B8" s="29">
        <v>23796</v>
      </c>
      <c r="C8" s="29">
        <v>25526</v>
      </c>
      <c r="D8" s="29">
        <v>26955</v>
      </c>
      <c r="E8" s="29">
        <v>28851</v>
      </c>
      <c r="F8" s="29">
        <v>28448</v>
      </c>
      <c r="G8" s="29">
        <v>27503</v>
      </c>
    </row>
    <row r="9" spans="1:13" ht="30" customHeight="1">
      <c r="A9" s="28" t="s">
        <v>44</v>
      </c>
      <c r="B9" s="6">
        <v>19.899999999999999</v>
      </c>
      <c r="C9" s="6">
        <v>21.1</v>
      </c>
      <c r="D9" s="6">
        <v>23.8</v>
      </c>
      <c r="E9" s="6">
        <v>23.2</v>
      </c>
      <c r="F9" s="6">
        <v>24.3</v>
      </c>
      <c r="G9" s="6">
        <v>24.7</v>
      </c>
    </row>
    <row r="10" spans="1:13" ht="30" customHeight="1">
      <c r="A10" s="27" t="s">
        <v>45</v>
      </c>
      <c r="B10" s="29">
        <v>7442</v>
      </c>
      <c r="C10" s="29">
        <v>8078</v>
      </c>
      <c r="D10" s="29">
        <v>4625</v>
      </c>
      <c r="E10" s="29">
        <v>4788</v>
      </c>
      <c r="F10" s="29">
        <v>3806</v>
      </c>
      <c r="G10" s="29">
        <v>4473</v>
      </c>
    </row>
    <row r="11" spans="1:13" ht="30" customHeight="1">
      <c r="A11" s="28" t="s">
        <v>46</v>
      </c>
      <c r="B11" s="6">
        <v>6.2</v>
      </c>
      <c r="C11" s="6">
        <v>6.7</v>
      </c>
      <c r="D11" s="6">
        <v>4.0999999999999996</v>
      </c>
      <c r="E11" s="6">
        <v>3.8</v>
      </c>
      <c r="F11" s="6">
        <v>3.2</v>
      </c>
      <c r="G11" s="6">
        <v>4</v>
      </c>
    </row>
    <row r="12" spans="1:13" ht="30" customHeight="1">
      <c r="A12" s="27" t="s">
        <v>47</v>
      </c>
      <c r="B12" s="29">
        <v>9149</v>
      </c>
      <c r="C12" s="29">
        <v>12239</v>
      </c>
      <c r="D12" s="29">
        <v>6507</v>
      </c>
      <c r="E12" s="29">
        <v>6522</v>
      </c>
      <c r="F12" s="29">
        <v>7608</v>
      </c>
      <c r="G12" s="29">
        <v>3523</v>
      </c>
      <c r="K12" s="2"/>
    </row>
    <row r="13" spans="1:13" ht="30" customHeight="1">
      <c r="A13" s="28" t="s">
        <v>48</v>
      </c>
      <c r="B13" s="16">
        <v>7.7</v>
      </c>
      <c r="C13" s="6">
        <v>10.1</v>
      </c>
      <c r="D13" s="6">
        <v>5.8</v>
      </c>
      <c r="E13" s="6">
        <v>5.2</v>
      </c>
      <c r="F13" s="6">
        <v>6.5</v>
      </c>
      <c r="G13" s="6">
        <v>3.2</v>
      </c>
    </row>
    <row r="14" spans="1:13" ht="30" customHeight="1">
      <c r="A14" s="27" t="s">
        <v>49</v>
      </c>
      <c r="B14" s="29">
        <v>6721</v>
      </c>
      <c r="C14" s="29">
        <v>7891</v>
      </c>
      <c r="D14" s="29">
        <v>4444</v>
      </c>
      <c r="E14" s="30">
        <v>4312</v>
      </c>
      <c r="F14" s="30">
        <v>4806</v>
      </c>
      <c r="G14" s="30">
        <v>1776</v>
      </c>
    </row>
    <row r="15" spans="1:13" ht="30" customHeight="1">
      <c r="A15" s="28" t="s">
        <v>50</v>
      </c>
      <c r="B15" s="6">
        <v>5.6</v>
      </c>
      <c r="C15" s="6">
        <v>6.5</v>
      </c>
      <c r="D15" s="6">
        <v>3.9</v>
      </c>
      <c r="E15" s="6">
        <v>3.5</v>
      </c>
      <c r="F15" s="6">
        <v>4.0999999999999996</v>
      </c>
      <c r="G15" s="6">
        <v>1.6</v>
      </c>
    </row>
    <row r="16" spans="1:13">
      <c r="A16" s="8" t="s">
        <v>51</v>
      </c>
    </row>
    <row r="17" spans="1:1">
      <c r="A17" s="8" t="s">
        <v>52</v>
      </c>
    </row>
    <row r="18" spans="1:1">
      <c r="A18" s="9" t="s">
        <v>53</v>
      </c>
    </row>
  </sheetData>
  <phoneticPr fontId="4"/>
  <pageMargins left="0.78740157480314965" right="0.78740157480314965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Normal="100" zoomScaleSheetLayoutView="100" workbookViewId="0">
      <selection activeCell="L13" sqref="L13"/>
    </sheetView>
  </sheetViews>
  <sheetFormatPr defaultRowHeight="13.5"/>
  <cols>
    <col min="1" max="1" width="28.625" style="1" customWidth="1"/>
    <col min="2" max="6" width="9.125" style="1" customWidth="1"/>
    <col min="7" max="16384" width="9" style="1"/>
  </cols>
  <sheetData>
    <row r="1" spans="1:14">
      <c r="A1" s="2" t="s">
        <v>54</v>
      </c>
    </row>
    <row r="3" spans="1:14" ht="39" customHeight="1">
      <c r="A3" s="25" t="s">
        <v>38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28</v>
      </c>
      <c r="N3" s="18"/>
    </row>
    <row r="4" spans="1:14" ht="39" customHeight="1">
      <c r="A4" s="27" t="s">
        <v>55</v>
      </c>
      <c r="B4" s="4">
        <v>142297</v>
      </c>
      <c r="C4" s="4">
        <v>142239</v>
      </c>
      <c r="D4" s="4">
        <v>148680</v>
      </c>
      <c r="E4" s="11">
        <v>161975</v>
      </c>
      <c r="F4" s="11">
        <v>158310</v>
      </c>
      <c r="G4" s="11">
        <v>140530</v>
      </c>
      <c r="N4" s="18"/>
    </row>
    <row r="5" spans="1:14" ht="39" customHeight="1">
      <c r="A5" s="27" t="s">
        <v>56</v>
      </c>
      <c r="B5" s="29">
        <v>71101</v>
      </c>
      <c r="C5" s="29">
        <v>79399</v>
      </c>
      <c r="D5" s="29">
        <v>84217</v>
      </c>
      <c r="E5" s="34">
        <v>93669</v>
      </c>
      <c r="F5" s="34">
        <v>93345</v>
      </c>
      <c r="G5" s="34">
        <v>77120</v>
      </c>
    </row>
    <row r="6" spans="1:14" ht="39" customHeight="1">
      <c r="A6" s="27" t="s">
        <v>57</v>
      </c>
      <c r="B6" s="16">
        <v>50</v>
      </c>
      <c r="C6" s="6">
        <v>55.8</v>
      </c>
      <c r="D6" s="6">
        <v>56.6</v>
      </c>
      <c r="E6" s="31">
        <v>57.8</v>
      </c>
      <c r="F6" s="31">
        <v>59</v>
      </c>
      <c r="G6" s="31">
        <v>54.9</v>
      </c>
    </row>
    <row r="7" spans="1:14" ht="13.5" customHeight="1">
      <c r="A7" s="32" t="s">
        <v>58</v>
      </c>
      <c r="B7" s="78">
        <v>18210</v>
      </c>
      <c r="C7" s="78">
        <v>16859</v>
      </c>
      <c r="D7" s="78">
        <v>16596</v>
      </c>
      <c r="E7" s="72">
        <v>17213</v>
      </c>
      <c r="F7" s="72">
        <v>16909</v>
      </c>
      <c r="G7" s="72">
        <v>14890</v>
      </c>
    </row>
    <row r="8" spans="1:14" ht="33" customHeight="1">
      <c r="A8" s="33" t="s">
        <v>59</v>
      </c>
      <c r="B8" s="79"/>
      <c r="C8" s="79"/>
      <c r="D8" s="79"/>
      <c r="E8" s="73"/>
      <c r="F8" s="73"/>
      <c r="G8" s="73"/>
    </row>
    <row r="9" spans="1:14" ht="25.5" customHeight="1">
      <c r="A9" s="32" t="s">
        <v>60</v>
      </c>
      <c r="B9" s="76">
        <v>0.87</v>
      </c>
      <c r="C9" s="76">
        <v>0.85</v>
      </c>
      <c r="D9" s="76">
        <v>0.78</v>
      </c>
      <c r="E9" s="74">
        <v>0.8</v>
      </c>
      <c r="F9" s="74">
        <v>0.73</v>
      </c>
      <c r="G9" s="74">
        <v>0.75</v>
      </c>
    </row>
    <row r="10" spans="1:14" ht="24" customHeight="1">
      <c r="A10" s="33" t="s">
        <v>61</v>
      </c>
      <c r="B10" s="77"/>
      <c r="C10" s="77"/>
      <c r="D10" s="77"/>
      <c r="E10" s="75"/>
      <c r="F10" s="75"/>
      <c r="G10" s="75"/>
    </row>
    <row r="11" spans="1:14" ht="39" customHeight="1">
      <c r="A11" s="27" t="s">
        <v>62</v>
      </c>
      <c r="B11" s="5">
        <v>4.9000000000000004</v>
      </c>
      <c r="C11" s="5">
        <v>5.5</v>
      </c>
      <c r="D11" s="5">
        <v>3.1</v>
      </c>
      <c r="E11" s="5">
        <v>2.8</v>
      </c>
      <c r="F11" s="16">
        <v>3</v>
      </c>
      <c r="G11" s="16">
        <v>1.2</v>
      </c>
    </row>
    <row r="12" spans="1:14" ht="39" customHeight="1">
      <c r="A12" s="27" t="s">
        <v>63</v>
      </c>
      <c r="B12" s="35">
        <v>9.9</v>
      </c>
      <c r="C12" s="35">
        <v>10.5</v>
      </c>
      <c r="D12" s="35">
        <v>5.4</v>
      </c>
      <c r="E12" s="35">
        <v>4.8</v>
      </c>
      <c r="F12" s="36">
        <v>5.0999999999999996</v>
      </c>
      <c r="G12" s="36">
        <v>2.1</v>
      </c>
    </row>
    <row r="13" spans="1:14" ht="39" customHeight="1">
      <c r="A13" s="27" t="s">
        <v>64</v>
      </c>
      <c r="B13" s="4">
        <v>3157</v>
      </c>
      <c r="C13" s="4">
        <v>3197</v>
      </c>
      <c r="D13" s="4">
        <v>3454</v>
      </c>
      <c r="E13" s="4">
        <v>3466</v>
      </c>
      <c r="F13" s="4">
        <v>3286</v>
      </c>
      <c r="G13" s="4">
        <v>3236</v>
      </c>
    </row>
    <row r="14" spans="1:14">
      <c r="A14" s="8"/>
    </row>
    <row r="15" spans="1:14">
      <c r="A15" s="8"/>
    </row>
    <row r="16" spans="1:14">
      <c r="A16" s="9"/>
    </row>
  </sheetData>
  <mergeCells count="12">
    <mergeCell ref="G7:G8"/>
    <mergeCell ref="G9:G10"/>
    <mergeCell ref="F7:F8"/>
    <mergeCell ref="F9:F10"/>
    <mergeCell ref="B9:B10"/>
    <mergeCell ref="B7:B8"/>
    <mergeCell ref="C7:C8"/>
    <mergeCell ref="D7:D8"/>
    <mergeCell ref="E7:E8"/>
    <mergeCell ref="E9:E10"/>
    <mergeCell ref="C9:C10"/>
    <mergeCell ref="D9:D10"/>
  </mergeCells>
  <phoneticPr fontId="4"/>
  <pageMargins left="0.75" right="0.75" top="1" bottom="1" header="0.51200000000000001" footer="0.51200000000000001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100" workbookViewId="0">
      <selection activeCell="C23" sqref="C23"/>
    </sheetView>
  </sheetViews>
  <sheetFormatPr defaultRowHeight="13.5"/>
  <cols>
    <col min="1" max="1" width="28.625" customWidth="1"/>
    <col min="2" max="6" width="9.125" customWidth="1"/>
  </cols>
  <sheetData>
    <row r="1" spans="1:7">
      <c r="A1" s="2" t="s">
        <v>65</v>
      </c>
    </row>
    <row r="3" spans="1:7" s="1" customFormat="1" ht="30" customHeight="1">
      <c r="A3" s="25" t="s">
        <v>38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29</v>
      </c>
    </row>
    <row r="4" spans="1:7" ht="30" customHeight="1">
      <c r="A4" s="27" t="s">
        <v>66</v>
      </c>
      <c r="B4" s="3">
        <v>368</v>
      </c>
      <c r="C4" s="7">
        <v>7435</v>
      </c>
      <c r="D4" s="7">
        <v>3024</v>
      </c>
      <c r="E4" s="4">
        <v>-457</v>
      </c>
      <c r="F4" s="4">
        <v>2781</v>
      </c>
      <c r="G4" s="4">
        <v>9948</v>
      </c>
    </row>
    <row r="5" spans="1:7" ht="30" customHeight="1">
      <c r="A5" s="27" t="s">
        <v>67</v>
      </c>
      <c r="B5" s="37">
        <v>-947</v>
      </c>
      <c r="C5" s="37">
        <v>-2195</v>
      </c>
      <c r="D5" s="37">
        <v>-1509</v>
      </c>
      <c r="E5" s="29">
        <v>-1281</v>
      </c>
      <c r="F5" s="29">
        <v>2252</v>
      </c>
      <c r="G5" s="29">
        <v>-2983</v>
      </c>
    </row>
    <row r="6" spans="1:7" ht="30" customHeight="1">
      <c r="A6" s="27" t="s">
        <v>68</v>
      </c>
      <c r="B6" s="3">
        <v>-1094</v>
      </c>
      <c r="C6" s="7">
        <v>-3003</v>
      </c>
      <c r="D6" s="7">
        <v>-1684</v>
      </c>
      <c r="E6" s="4">
        <v>-774</v>
      </c>
      <c r="F6" s="4">
        <v>-1761</v>
      </c>
      <c r="G6" s="4">
        <v>-19089</v>
      </c>
    </row>
    <row r="7" spans="1:7" ht="30" customHeight="1">
      <c r="A7" s="27" t="s">
        <v>69</v>
      </c>
      <c r="B7" s="29">
        <v>-151</v>
      </c>
      <c r="C7" s="29">
        <v>885</v>
      </c>
      <c r="D7" s="29">
        <v>1890</v>
      </c>
      <c r="E7" s="29">
        <v>1443</v>
      </c>
      <c r="F7" s="29">
        <v>-548</v>
      </c>
      <c r="G7" s="29">
        <v>-341</v>
      </c>
    </row>
    <row r="8" spans="1:7" ht="30" customHeight="1">
      <c r="A8" s="27" t="s">
        <v>70</v>
      </c>
      <c r="B8" s="3">
        <v>-1824</v>
      </c>
      <c r="C8" s="7">
        <v>3120</v>
      </c>
      <c r="D8" s="7">
        <v>1721</v>
      </c>
      <c r="E8" s="4">
        <v>-1070</v>
      </c>
      <c r="F8" s="4">
        <v>2724</v>
      </c>
      <c r="G8" s="4">
        <v>-12466</v>
      </c>
    </row>
    <row r="9" spans="1:7" ht="30" customHeight="1">
      <c r="A9" s="27" t="s">
        <v>71</v>
      </c>
      <c r="B9" s="29">
        <v>36013</v>
      </c>
      <c r="C9" s="29">
        <v>34189</v>
      </c>
      <c r="D9" s="29">
        <v>38327</v>
      </c>
      <c r="E9" s="29">
        <v>41279</v>
      </c>
      <c r="F9" s="29">
        <v>40208</v>
      </c>
      <c r="G9" s="29">
        <v>42932</v>
      </c>
    </row>
    <row r="10" spans="1:7" ht="30" customHeight="1">
      <c r="A10" s="27" t="s">
        <v>72</v>
      </c>
      <c r="B10" s="3">
        <v>34189</v>
      </c>
      <c r="C10" s="7">
        <v>38327</v>
      </c>
      <c r="D10" s="7">
        <v>41279</v>
      </c>
      <c r="E10" s="4">
        <v>40208</v>
      </c>
      <c r="F10" s="4">
        <v>42932</v>
      </c>
      <c r="G10" s="4">
        <v>30060</v>
      </c>
    </row>
    <row r="11" spans="1:7">
      <c r="A11" s="8"/>
    </row>
    <row r="12" spans="1:7">
      <c r="A12" s="8"/>
    </row>
    <row r="13" spans="1:7">
      <c r="A13" s="9"/>
    </row>
  </sheetData>
  <phoneticPr fontId="4"/>
  <pageMargins left="0.75" right="0.75" top="1" bottom="1" header="0.51200000000000001" footer="0.51200000000000001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45"/>
  <sheetViews>
    <sheetView tabSelected="1" view="pageBreakPreview" topLeftCell="A7" zoomScaleNormal="100" zoomScaleSheetLayoutView="100" workbookViewId="0">
      <selection activeCell="O22" sqref="O22"/>
    </sheetView>
  </sheetViews>
  <sheetFormatPr defaultRowHeight="13.5"/>
  <cols>
    <col min="1" max="1" width="28.625" style="1" customWidth="1"/>
    <col min="2" max="13" width="9.125" style="1" customWidth="1"/>
    <col min="14" max="16384" width="9" style="1"/>
  </cols>
  <sheetData>
    <row r="1" spans="1:14">
      <c r="A1" s="2" t="s">
        <v>73</v>
      </c>
    </row>
    <row r="3" spans="1:14" ht="30" customHeight="1">
      <c r="A3" s="38" t="s">
        <v>74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29</v>
      </c>
      <c r="N3" s="18"/>
    </row>
    <row r="4" spans="1:14" ht="30" customHeight="1">
      <c r="A4" s="38" t="s">
        <v>76</v>
      </c>
      <c r="B4" s="10">
        <v>52653</v>
      </c>
      <c r="C4" s="10">
        <v>46304</v>
      </c>
      <c r="D4" s="10">
        <v>46870</v>
      </c>
      <c r="E4" s="10">
        <v>51891</v>
      </c>
      <c r="F4" s="10">
        <v>53078</v>
      </c>
      <c r="G4" s="10">
        <v>47811</v>
      </c>
      <c r="H4" s="17"/>
      <c r="I4" s="17"/>
      <c r="J4" s="17"/>
      <c r="K4" s="17"/>
      <c r="L4" s="17"/>
      <c r="N4" s="20"/>
    </row>
    <row r="5" spans="1:14" ht="30" customHeight="1">
      <c r="A5" s="38" t="s">
        <v>78</v>
      </c>
      <c r="B5" s="30">
        <v>10925</v>
      </c>
      <c r="C5" s="30">
        <v>17456</v>
      </c>
      <c r="D5" s="30">
        <v>19255</v>
      </c>
      <c r="E5" s="30">
        <v>22778</v>
      </c>
      <c r="F5" s="30">
        <v>20754</v>
      </c>
      <c r="G5" s="30">
        <v>19993</v>
      </c>
      <c r="H5" s="17"/>
      <c r="I5" s="17"/>
      <c r="J5" s="17"/>
      <c r="K5" s="17"/>
      <c r="L5" s="17"/>
    </row>
    <row r="6" spans="1:14" ht="30" customHeight="1">
      <c r="A6" s="38" t="s">
        <v>80</v>
      </c>
      <c r="B6" s="10">
        <v>52707</v>
      </c>
      <c r="C6" s="10">
        <v>54476</v>
      </c>
      <c r="D6" s="10">
        <v>44335</v>
      </c>
      <c r="E6" s="10">
        <v>47084</v>
      </c>
      <c r="F6" s="10">
        <v>41090</v>
      </c>
      <c r="G6" s="10">
        <v>41539</v>
      </c>
      <c r="H6" s="17"/>
      <c r="I6" s="17"/>
      <c r="J6" s="17"/>
      <c r="K6" s="17"/>
      <c r="L6" s="17"/>
    </row>
    <row r="7" spans="1:14" ht="30" customHeight="1">
      <c r="A7" s="38" t="s">
        <v>82</v>
      </c>
      <c r="B7" s="30">
        <v>3264</v>
      </c>
      <c r="C7" s="30">
        <v>2661</v>
      </c>
      <c r="D7" s="30">
        <v>2600</v>
      </c>
      <c r="E7" s="30">
        <v>2618</v>
      </c>
      <c r="F7" s="30">
        <v>2336</v>
      </c>
      <c r="G7" s="30">
        <v>1983</v>
      </c>
      <c r="H7" s="17"/>
      <c r="I7" s="17"/>
      <c r="J7" s="17"/>
      <c r="K7" s="17"/>
      <c r="L7" s="17"/>
    </row>
    <row r="8" spans="1:14" ht="30" customHeight="1">
      <c r="A8" s="27" t="s">
        <v>84</v>
      </c>
      <c r="B8" s="14">
        <v>119550</v>
      </c>
      <c r="C8" s="14">
        <v>120899</v>
      </c>
      <c r="D8" s="14">
        <v>113062</v>
      </c>
      <c r="E8" s="14">
        <v>124373</v>
      </c>
      <c r="F8" s="14">
        <v>117259</v>
      </c>
      <c r="G8" s="14">
        <v>111327</v>
      </c>
      <c r="H8" s="17"/>
      <c r="I8" s="17"/>
      <c r="J8" s="17"/>
      <c r="K8" s="17"/>
      <c r="L8" s="19"/>
    </row>
    <row r="9" spans="1:14" ht="30" customHeight="1">
      <c r="A9" s="27" t="s">
        <v>86</v>
      </c>
      <c r="B9" s="40">
        <f>SUM(B5:B7)/B8*100</f>
        <v>55.956503554997909</v>
      </c>
      <c r="C9" s="41">
        <f>SUM(C5:C7)/C8*100</f>
        <v>61.698607928932411</v>
      </c>
      <c r="D9" s="41">
        <f>SUM(D5:D7)/D8*100</f>
        <v>58.543100245882798</v>
      </c>
      <c r="E9" s="42">
        <f>SUM(E5:E7)/E8*100</f>
        <v>58.276313990978743</v>
      </c>
      <c r="F9" s="42">
        <f>SUM(F5:F7)/F8*100</f>
        <v>54.733538576996224</v>
      </c>
      <c r="G9" s="42">
        <v>57.1</v>
      </c>
    </row>
    <row r="11" spans="1:14" ht="30" customHeight="1">
      <c r="A11" s="38" t="s">
        <v>87</v>
      </c>
      <c r="B11" s="39" t="s">
        <v>6</v>
      </c>
      <c r="C11" s="39" t="s">
        <v>11</v>
      </c>
      <c r="D11" s="39" t="s">
        <v>15</v>
      </c>
      <c r="E11" s="39" t="s">
        <v>19</v>
      </c>
      <c r="F11" s="39" t="s">
        <v>23</v>
      </c>
      <c r="G11" s="39" t="s">
        <v>30</v>
      </c>
      <c r="H11" s="39" t="s">
        <v>36</v>
      </c>
      <c r="N11" s="18"/>
    </row>
    <row r="12" spans="1:14" ht="30" customHeight="1">
      <c r="A12" s="38" t="s">
        <v>75</v>
      </c>
      <c r="B12" s="4">
        <v>12103</v>
      </c>
      <c r="C12" s="4">
        <v>12719</v>
      </c>
      <c r="D12" s="4">
        <v>7285</v>
      </c>
      <c r="E12" s="4">
        <v>8105</v>
      </c>
      <c r="F12" s="4">
        <v>9994</v>
      </c>
      <c r="G12" s="4">
        <v>8015</v>
      </c>
      <c r="H12" s="4">
        <v>9316</v>
      </c>
    </row>
    <row r="13" spans="1:14" ht="30" customHeight="1">
      <c r="A13" s="38" t="s">
        <v>77</v>
      </c>
      <c r="B13" s="29">
        <v>2582</v>
      </c>
      <c r="C13" s="29">
        <v>4778</v>
      </c>
      <c r="D13" s="29">
        <v>4328</v>
      </c>
      <c r="E13" s="29">
        <v>4403</v>
      </c>
      <c r="F13" s="29">
        <v>5434</v>
      </c>
      <c r="G13" s="29">
        <v>4420</v>
      </c>
      <c r="H13" s="29">
        <v>4427</v>
      </c>
    </row>
    <row r="14" spans="1:14" ht="30" customHeight="1">
      <c r="A14" s="38" t="s">
        <v>79</v>
      </c>
      <c r="B14" s="4">
        <v>10913</v>
      </c>
      <c r="C14" s="4">
        <v>13528</v>
      </c>
      <c r="D14" s="4">
        <v>9721</v>
      </c>
      <c r="E14" s="4">
        <v>9924</v>
      </c>
      <c r="F14" s="4">
        <v>10835</v>
      </c>
      <c r="G14" s="4">
        <v>8366</v>
      </c>
      <c r="H14" s="4">
        <v>8973</v>
      </c>
    </row>
    <row r="15" spans="1:14" ht="30" customHeight="1">
      <c r="A15" s="38" t="s">
        <v>81</v>
      </c>
      <c r="B15" s="29">
        <v>742</v>
      </c>
      <c r="C15" s="29">
        <v>932</v>
      </c>
      <c r="D15" s="29">
        <v>602</v>
      </c>
      <c r="E15" s="29">
        <v>462</v>
      </c>
      <c r="F15" s="29">
        <v>293</v>
      </c>
      <c r="G15" s="29">
        <v>599</v>
      </c>
      <c r="H15" s="29">
        <v>284</v>
      </c>
    </row>
    <row r="16" spans="1:14" ht="30" customHeight="1">
      <c r="A16" s="27" t="s">
        <v>83</v>
      </c>
      <c r="B16" s="4">
        <v>26341</v>
      </c>
      <c r="C16" s="4">
        <v>31959</v>
      </c>
      <c r="D16" s="4">
        <v>21937</v>
      </c>
      <c r="E16" s="4">
        <v>22896</v>
      </c>
      <c r="F16" s="4">
        <v>26558</v>
      </c>
      <c r="G16" s="4">
        <v>21401</v>
      </c>
      <c r="H16" s="4">
        <v>23002</v>
      </c>
    </row>
    <row r="17" spans="1:8" ht="30" customHeight="1">
      <c r="A17" s="27" t="s">
        <v>85</v>
      </c>
      <c r="B17" s="36">
        <v>54.148821229262367</v>
      </c>
      <c r="C17" s="43">
        <v>60.195875966081545</v>
      </c>
      <c r="D17" s="43">
        <v>66.786707389342197</v>
      </c>
      <c r="E17" s="43">
        <v>64.592068483577918</v>
      </c>
      <c r="F17" s="43">
        <v>62.361623616236159</v>
      </c>
      <c r="G17" s="43">
        <v>62.6</v>
      </c>
      <c r="H17" s="43">
        <v>59.5</v>
      </c>
    </row>
    <row r="18" spans="1:8" ht="13.5" customHeight="1">
      <c r="A18" s="62"/>
      <c r="B18" s="16"/>
      <c r="C18" s="6"/>
      <c r="D18" s="6"/>
      <c r="E18" s="6"/>
      <c r="F18" s="6"/>
      <c r="G18" s="6"/>
    </row>
    <row r="19" spans="1:8" ht="30" customHeight="1">
      <c r="A19" s="38" t="s">
        <v>87</v>
      </c>
      <c r="B19" s="39" t="s">
        <v>8</v>
      </c>
      <c r="C19" s="39" t="s">
        <v>12</v>
      </c>
      <c r="D19" s="39" t="s">
        <v>16</v>
      </c>
      <c r="E19" s="39" t="s">
        <v>20</v>
      </c>
      <c r="F19" s="39" t="s">
        <v>24</v>
      </c>
      <c r="G19" s="39" t="s">
        <v>31</v>
      </c>
      <c r="H19" s="39" t="s">
        <v>157</v>
      </c>
    </row>
    <row r="20" spans="1:8" ht="30" customHeight="1">
      <c r="A20" s="38" t="s">
        <v>75</v>
      </c>
      <c r="B20" s="4">
        <v>13617</v>
      </c>
      <c r="C20" s="4">
        <v>12124</v>
      </c>
      <c r="D20" s="4">
        <v>12267</v>
      </c>
      <c r="E20" s="4">
        <v>15164</v>
      </c>
      <c r="F20" s="4">
        <v>14600</v>
      </c>
      <c r="G20" s="4">
        <v>13301</v>
      </c>
      <c r="H20" s="4">
        <v>12384</v>
      </c>
    </row>
    <row r="21" spans="1:8" ht="30" customHeight="1">
      <c r="A21" s="38" t="s">
        <v>77</v>
      </c>
      <c r="B21" s="29">
        <v>3080</v>
      </c>
      <c r="C21" s="29">
        <v>2726</v>
      </c>
      <c r="D21" s="29">
        <v>4409</v>
      </c>
      <c r="E21" s="29">
        <v>3714</v>
      </c>
      <c r="F21" s="29">
        <v>5809</v>
      </c>
      <c r="G21" s="29">
        <v>4443</v>
      </c>
      <c r="H21" s="29">
        <v>5674</v>
      </c>
    </row>
    <row r="22" spans="1:8" ht="30" customHeight="1">
      <c r="A22" s="38" t="s">
        <v>79</v>
      </c>
      <c r="B22" s="4">
        <v>13461</v>
      </c>
      <c r="C22" s="4">
        <v>15681</v>
      </c>
      <c r="D22" s="4">
        <v>11791</v>
      </c>
      <c r="E22" s="4">
        <v>13057</v>
      </c>
      <c r="F22" s="4">
        <v>10763</v>
      </c>
      <c r="G22" s="4">
        <v>11495</v>
      </c>
      <c r="H22" s="4">
        <v>14681</v>
      </c>
    </row>
    <row r="23" spans="1:8" ht="30" customHeight="1">
      <c r="A23" s="38" t="s">
        <v>81</v>
      </c>
      <c r="B23" s="29">
        <v>1111</v>
      </c>
      <c r="C23" s="29">
        <v>461</v>
      </c>
      <c r="D23" s="29">
        <v>680</v>
      </c>
      <c r="E23" s="29">
        <v>1364</v>
      </c>
      <c r="F23" s="29">
        <v>818</v>
      </c>
      <c r="G23" s="29">
        <v>194</v>
      </c>
      <c r="H23" s="29">
        <v>366</v>
      </c>
    </row>
    <row r="24" spans="1:8" ht="30" customHeight="1">
      <c r="A24" s="70" t="s">
        <v>83</v>
      </c>
      <c r="B24" s="4">
        <v>31270</v>
      </c>
      <c r="C24" s="4">
        <v>30991</v>
      </c>
      <c r="D24" s="4">
        <v>29148</v>
      </c>
      <c r="E24" s="4">
        <v>33299</v>
      </c>
      <c r="F24" s="4">
        <v>31990</v>
      </c>
      <c r="G24" s="4">
        <v>29434</v>
      </c>
      <c r="H24" s="4">
        <v>33107</v>
      </c>
    </row>
    <row r="25" spans="1:8" ht="30" customHeight="1">
      <c r="A25" s="70" t="s">
        <v>85</v>
      </c>
      <c r="B25" s="36">
        <v>56.45027182603134</v>
      </c>
      <c r="C25" s="36">
        <v>60.882191604014068</v>
      </c>
      <c r="D25" s="36">
        <v>57.911348977631391</v>
      </c>
      <c r="E25" s="36">
        <v>54.461094927775612</v>
      </c>
      <c r="F25" s="36">
        <v>54.360737730540798</v>
      </c>
      <c r="G25" s="36">
        <v>54.8</v>
      </c>
      <c r="H25" s="36">
        <v>62.6</v>
      </c>
    </row>
    <row r="26" spans="1:8" ht="13.5" customHeight="1">
      <c r="A26" s="62"/>
      <c r="B26" s="16"/>
      <c r="C26" s="6"/>
      <c r="D26" s="6"/>
      <c r="E26" s="6"/>
      <c r="F26" s="6"/>
      <c r="G26" s="6"/>
    </row>
    <row r="27" spans="1:8" ht="30" customHeight="1">
      <c r="A27" s="38" t="s">
        <v>87</v>
      </c>
      <c r="B27" s="39" t="s">
        <v>9</v>
      </c>
      <c r="C27" s="39" t="s">
        <v>13</v>
      </c>
      <c r="D27" s="39" t="s">
        <v>17</v>
      </c>
      <c r="E27" s="39" t="s">
        <v>21</v>
      </c>
      <c r="F27" s="39" t="s">
        <v>25</v>
      </c>
      <c r="G27" s="39" t="s">
        <v>32</v>
      </c>
    </row>
    <row r="28" spans="1:8" ht="30" customHeight="1">
      <c r="A28" s="38" t="s">
        <v>75</v>
      </c>
      <c r="B28" s="4">
        <v>11658</v>
      </c>
      <c r="C28" s="4">
        <v>10322</v>
      </c>
      <c r="D28" s="4">
        <v>11361</v>
      </c>
      <c r="E28" s="4">
        <v>12739</v>
      </c>
      <c r="F28" s="4">
        <v>13443</v>
      </c>
      <c r="G28" s="4">
        <v>11054</v>
      </c>
    </row>
    <row r="29" spans="1:8" ht="30" customHeight="1">
      <c r="A29" s="38" t="s">
        <v>77</v>
      </c>
      <c r="B29" s="29">
        <v>2276</v>
      </c>
      <c r="C29" s="29">
        <v>4040</v>
      </c>
      <c r="D29" s="29">
        <v>4661</v>
      </c>
      <c r="E29" s="29">
        <v>6735</v>
      </c>
      <c r="F29" s="29">
        <v>4699</v>
      </c>
      <c r="G29" s="29">
        <v>5927</v>
      </c>
    </row>
    <row r="30" spans="1:8" ht="30" customHeight="1">
      <c r="A30" s="38" t="s">
        <v>79</v>
      </c>
      <c r="B30" s="4">
        <v>11753</v>
      </c>
      <c r="C30" s="4">
        <v>10501</v>
      </c>
      <c r="D30" s="4">
        <v>10972</v>
      </c>
      <c r="E30" s="4">
        <v>11045</v>
      </c>
      <c r="F30" s="4">
        <v>7591</v>
      </c>
      <c r="G30" s="4">
        <v>9985</v>
      </c>
    </row>
    <row r="31" spans="1:8" ht="30" customHeight="1">
      <c r="A31" s="38" t="s">
        <v>81</v>
      </c>
      <c r="B31" s="29">
        <v>627</v>
      </c>
      <c r="C31" s="29">
        <v>726</v>
      </c>
      <c r="D31" s="29">
        <v>545</v>
      </c>
      <c r="E31" s="29">
        <v>14</v>
      </c>
      <c r="F31" s="29">
        <v>745</v>
      </c>
      <c r="G31" s="29">
        <v>376</v>
      </c>
    </row>
    <row r="32" spans="1:8" ht="30" customHeight="1">
      <c r="A32" s="70" t="s">
        <v>83</v>
      </c>
      <c r="B32" s="4">
        <v>26315</v>
      </c>
      <c r="C32" s="4">
        <v>25589</v>
      </c>
      <c r="D32" s="4">
        <v>27539</v>
      </c>
      <c r="E32" s="4">
        <v>30532</v>
      </c>
      <c r="F32" s="4">
        <v>26477</v>
      </c>
      <c r="G32" s="4">
        <v>27344</v>
      </c>
    </row>
    <row r="33" spans="1:7" ht="30" customHeight="1">
      <c r="A33" s="70" t="s">
        <v>85</v>
      </c>
      <c r="B33" s="36">
        <v>55.694470834125021</v>
      </c>
      <c r="C33" s="36">
        <v>59.662354918128877</v>
      </c>
      <c r="D33" s="36">
        <v>58.745778713824023</v>
      </c>
      <c r="E33" s="36">
        <v>58.279837547491155</v>
      </c>
      <c r="F33" s="36">
        <v>49.231408392189444</v>
      </c>
      <c r="G33" s="36">
        <v>59.6</v>
      </c>
    </row>
    <row r="34" spans="1:7" ht="13.5" customHeight="1">
      <c r="A34" s="62"/>
      <c r="B34" s="16"/>
      <c r="C34" s="6"/>
      <c r="D34" s="6"/>
      <c r="E34" s="6"/>
      <c r="F34" s="6"/>
      <c r="G34" s="6"/>
    </row>
    <row r="35" spans="1:7" ht="30" customHeight="1">
      <c r="A35" s="38" t="s">
        <v>87</v>
      </c>
      <c r="B35" s="39" t="s">
        <v>10</v>
      </c>
      <c r="C35" s="39" t="s">
        <v>14</v>
      </c>
      <c r="D35" s="39" t="s">
        <v>18</v>
      </c>
      <c r="E35" s="39" t="s">
        <v>22</v>
      </c>
      <c r="F35" s="39" t="s">
        <v>26</v>
      </c>
      <c r="G35" s="39" t="s">
        <v>33</v>
      </c>
    </row>
    <row r="36" spans="1:7" ht="30" customHeight="1">
      <c r="A36" s="38" t="s">
        <v>75</v>
      </c>
      <c r="B36" s="4">
        <v>15275</v>
      </c>
      <c r="C36" s="4">
        <v>11139</v>
      </c>
      <c r="D36" s="4">
        <v>15957</v>
      </c>
      <c r="E36" s="4">
        <v>15883</v>
      </c>
      <c r="F36" s="4">
        <v>15041</v>
      </c>
      <c r="G36" s="4">
        <v>15439</v>
      </c>
    </row>
    <row r="37" spans="1:7" ht="30" customHeight="1">
      <c r="A37" s="38" t="s">
        <v>77</v>
      </c>
      <c r="B37" s="29">
        <v>2987</v>
      </c>
      <c r="C37" s="29">
        <v>5912</v>
      </c>
      <c r="D37" s="29">
        <v>5857</v>
      </c>
      <c r="E37" s="29">
        <v>7926</v>
      </c>
      <c r="F37" s="29">
        <v>4812</v>
      </c>
      <c r="G37" s="29">
        <v>5201</v>
      </c>
    </row>
    <row r="38" spans="1:7" ht="30" customHeight="1">
      <c r="A38" s="38" t="s">
        <v>79</v>
      </c>
      <c r="B38" s="4">
        <v>16580</v>
      </c>
      <c r="C38" s="4">
        <v>14766</v>
      </c>
      <c r="D38" s="4">
        <v>11851</v>
      </c>
      <c r="E38" s="4">
        <v>13058</v>
      </c>
      <c r="F38" s="4">
        <v>11901</v>
      </c>
      <c r="G38" s="4">
        <v>11691</v>
      </c>
    </row>
    <row r="39" spans="1:7" ht="30" customHeight="1">
      <c r="A39" s="38" t="s">
        <v>81</v>
      </c>
      <c r="B39" s="29">
        <v>784</v>
      </c>
      <c r="C39" s="29">
        <v>542</v>
      </c>
      <c r="D39" s="29">
        <v>773</v>
      </c>
      <c r="E39" s="29">
        <v>778</v>
      </c>
      <c r="F39" s="29">
        <v>480</v>
      </c>
      <c r="G39" s="29">
        <v>813</v>
      </c>
    </row>
    <row r="40" spans="1:7" ht="30" customHeight="1">
      <c r="A40" s="70" t="s">
        <v>83</v>
      </c>
      <c r="B40" s="4">
        <v>35624</v>
      </c>
      <c r="C40" s="4">
        <v>32360</v>
      </c>
      <c r="D40" s="4">
        <v>34438</v>
      </c>
      <c r="E40" s="4">
        <v>37646</v>
      </c>
      <c r="F40" s="4">
        <v>32234</v>
      </c>
      <c r="G40" s="4">
        <v>33146</v>
      </c>
    </row>
    <row r="41" spans="1:7" ht="30" customHeight="1">
      <c r="A41" s="70" t="s">
        <v>85</v>
      </c>
      <c r="B41" s="36">
        <v>57.127217606108239</v>
      </c>
      <c r="C41" s="36">
        <v>65.574783683559943</v>
      </c>
      <c r="D41" s="36">
        <v>53.664556594459611</v>
      </c>
      <c r="E41" s="36">
        <v>57.806938320140254</v>
      </c>
      <c r="F41" s="36">
        <v>53.338090215300618</v>
      </c>
      <c r="G41" s="36">
        <v>53.4</v>
      </c>
    </row>
    <row r="43" spans="1:7">
      <c r="A43" s="8" t="s">
        <v>88</v>
      </c>
    </row>
    <row r="44" spans="1:7">
      <c r="A44" s="8" t="s">
        <v>52</v>
      </c>
    </row>
    <row r="45" spans="1:7">
      <c r="A45" s="24" t="s">
        <v>89</v>
      </c>
    </row>
  </sheetData>
  <phoneticPr fontId="4"/>
  <pageMargins left="0.75" right="0.75" top="1" bottom="1" header="0.51200000000000001" footer="0.51200000000000001"/>
  <pageSetup paperSize="9" scale="70" orientation="portrait" r:id="rId1"/>
  <headerFooter alignWithMargins="0"/>
  <rowBreaks count="1" manualBreakCount="1">
    <brk id="10" max="8" man="1"/>
  </rowBreaks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52"/>
  <sheetViews>
    <sheetView topLeftCell="A10" zoomScaleNormal="100" zoomScaleSheetLayoutView="115" workbookViewId="0">
      <selection activeCell="L24" sqref="L24"/>
    </sheetView>
  </sheetViews>
  <sheetFormatPr defaultRowHeight="13.5"/>
  <cols>
    <col min="1" max="1" width="11.625" style="1" customWidth="1"/>
    <col min="2" max="2" width="17.625" style="1" customWidth="1"/>
    <col min="3" max="10" width="9.125" style="1" customWidth="1"/>
    <col min="11" max="16384" width="9" style="1"/>
  </cols>
  <sheetData>
    <row r="1" spans="1:12">
      <c r="A1" s="2" t="s">
        <v>90</v>
      </c>
    </row>
    <row r="3" spans="1:12" ht="30" customHeight="1">
      <c r="A3" s="81" t="s">
        <v>103</v>
      </c>
      <c r="B3" s="82"/>
      <c r="C3" s="26" t="s">
        <v>1</v>
      </c>
      <c r="D3" s="26" t="s">
        <v>2</v>
      </c>
      <c r="E3" s="26" t="s">
        <v>3</v>
      </c>
      <c r="F3" s="26" t="s">
        <v>4</v>
      </c>
      <c r="G3" s="26" t="s">
        <v>5</v>
      </c>
      <c r="H3" s="26" t="s">
        <v>29</v>
      </c>
      <c r="L3" s="18"/>
    </row>
    <row r="4" spans="1:12" ht="30" customHeight="1">
      <c r="A4" s="83" t="s">
        <v>104</v>
      </c>
      <c r="B4" s="84"/>
      <c r="C4" s="12"/>
      <c r="D4" s="12"/>
      <c r="E4" s="12"/>
      <c r="F4" s="12"/>
      <c r="G4" s="12"/>
      <c r="H4" s="12"/>
      <c r="L4" s="18"/>
    </row>
    <row r="5" spans="1:12" ht="30" customHeight="1">
      <c r="A5" s="85"/>
      <c r="B5" s="44" t="s">
        <v>92</v>
      </c>
      <c r="C5" s="46">
        <v>65734</v>
      </c>
      <c r="D5" s="46">
        <v>73195</v>
      </c>
      <c r="E5" s="46">
        <v>73214</v>
      </c>
      <c r="F5" s="46">
        <v>80024</v>
      </c>
      <c r="G5" s="46">
        <v>73580</v>
      </c>
      <c r="H5" s="46">
        <v>71831</v>
      </c>
      <c r="I5" s="17"/>
      <c r="J5" s="17"/>
      <c r="K5" s="17"/>
      <c r="L5" s="17"/>
    </row>
    <row r="6" spans="1:12" ht="30" customHeight="1">
      <c r="A6" s="85"/>
      <c r="B6" s="44" t="s">
        <v>94</v>
      </c>
      <c r="C6" s="15">
        <v>28968</v>
      </c>
      <c r="D6" s="15">
        <v>28965</v>
      </c>
      <c r="E6" s="15">
        <v>23280</v>
      </c>
      <c r="F6" s="15">
        <v>29144</v>
      </c>
      <c r="G6" s="15">
        <v>33361</v>
      </c>
      <c r="H6" s="15">
        <v>29735</v>
      </c>
      <c r="I6" s="17"/>
      <c r="J6" s="17"/>
      <c r="K6" s="17"/>
      <c r="L6" s="17"/>
    </row>
    <row r="7" spans="1:12" ht="30" customHeight="1">
      <c r="A7" s="85"/>
      <c r="B7" s="44" t="s">
        <v>96</v>
      </c>
      <c r="C7" s="46">
        <v>14111</v>
      </c>
      <c r="D7" s="46">
        <v>9856</v>
      </c>
      <c r="E7" s="46">
        <v>7645</v>
      </c>
      <c r="F7" s="46">
        <v>5954</v>
      </c>
      <c r="G7" s="47" t="s">
        <v>0</v>
      </c>
      <c r="H7" s="47" t="s">
        <v>0</v>
      </c>
      <c r="I7" s="17"/>
      <c r="J7" s="17"/>
      <c r="K7" s="17"/>
      <c r="L7" s="17"/>
    </row>
    <row r="8" spans="1:12" ht="30" customHeight="1">
      <c r="A8" s="86"/>
      <c r="B8" s="45" t="s">
        <v>98</v>
      </c>
      <c r="C8" s="15">
        <v>13669</v>
      </c>
      <c r="D8" s="15">
        <v>11505</v>
      </c>
      <c r="E8" s="15">
        <v>11632</v>
      </c>
      <c r="F8" s="15">
        <v>12847</v>
      </c>
      <c r="G8" s="15">
        <v>13489</v>
      </c>
      <c r="H8" s="15">
        <v>12655</v>
      </c>
      <c r="I8" s="17"/>
      <c r="J8" s="17"/>
      <c r="K8" s="17"/>
      <c r="L8" s="17"/>
    </row>
    <row r="9" spans="1:12" ht="30" customHeight="1">
      <c r="A9" s="80" t="s">
        <v>100</v>
      </c>
      <c r="B9" s="80"/>
      <c r="C9" s="48">
        <v>7442</v>
      </c>
      <c r="D9" s="48">
        <v>8078</v>
      </c>
      <c r="E9" s="48">
        <v>4625</v>
      </c>
      <c r="F9" s="48">
        <v>4788</v>
      </c>
      <c r="G9" s="48">
        <v>3806</v>
      </c>
      <c r="H9" s="66">
        <v>4473</v>
      </c>
      <c r="I9" s="17"/>
      <c r="J9" s="17"/>
      <c r="K9" s="17"/>
      <c r="L9" s="17"/>
    </row>
    <row r="10" spans="1:12" ht="30" customHeight="1">
      <c r="A10" s="80" t="s">
        <v>102</v>
      </c>
      <c r="B10" s="80"/>
      <c r="C10" s="21">
        <f>'Management　performance'!B11</f>
        <v>6.2</v>
      </c>
      <c r="D10" s="21">
        <f>'Management　performance'!C11</f>
        <v>6.7</v>
      </c>
      <c r="E10" s="21">
        <f>'Management　performance'!D11</f>
        <v>4.0999999999999996</v>
      </c>
      <c r="F10" s="21">
        <f>'Management　performance'!E11</f>
        <v>3.8</v>
      </c>
      <c r="G10" s="21">
        <f>'Management　performance'!F11</f>
        <v>3.2</v>
      </c>
      <c r="H10" s="21">
        <v>4</v>
      </c>
    </row>
    <row r="11" spans="1:12">
      <c r="L11" s="18"/>
    </row>
    <row r="12" spans="1:12" ht="30" customHeight="1">
      <c r="A12" s="81" t="s">
        <v>106</v>
      </c>
      <c r="B12" s="82"/>
      <c r="C12" s="39" t="s">
        <v>7</v>
      </c>
      <c r="D12" s="39" t="s">
        <v>11</v>
      </c>
      <c r="E12" s="39" t="s">
        <v>15</v>
      </c>
      <c r="F12" s="39" t="s">
        <v>19</v>
      </c>
      <c r="G12" s="39" t="s">
        <v>23</v>
      </c>
      <c r="H12" s="39" t="s">
        <v>34</v>
      </c>
      <c r="I12" s="39" t="s">
        <v>36</v>
      </c>
      <c r="L12" s="18"/>
    </row>
    <row r="13" spans="1:12" ht="30" customHeight="1">
      <c r="A13" s="83" t="s">
        <v>105</v>
      </c>
      <c r="B13" s="84"/>
      <c r="C13" s="12"/>
      <c r="D13" s="12"/>
      <c r="E13" s="12"/>
      <c r="F13" s="12"/>
      <c r="G13" s="12"/>
      <c r="H13" s="12"/>
      <c r="I13" s="12"/>
      <c r="L13" s="18"/>
    </row>
    <row r="14" spans="1:12" ht="30" customHeight="1">
      <c r="A14" s="85"/>
      <c r="B14" s="44" t="s">
        <v>91</v>
      </c>
      <c r="C14" s="46">
        <v>14385</v>
      </c>
      <c r="D14" s="46">
        <v>20172</v>
      </c>
      <c r="E14" s="46">
        <v>14772</v>
      </c>
      <c r="F14" s="46">
        <v>14826</v>
      </c>
      <c r="G14" s="46">
        <v>17819</v>
      </c>
      <c r="H14" s="46">
        <v>14510</v>
      </c>
      <c r="I14" s="46">
        <v>15920</v>
      </c>
      <c r="L14" s="18"/>
    </row>
    <row r="15" spans="1:12" ht="30" customHeight="1">
      <c r="A15" s="85"/>
      <c r="B15" s="44" t="s">
        <v>93</v>
      </c>
      <c r="C15" s="15">
        <v>6222</v>
      </c>
      <c r="D15" s="15">
        <v>6364</v>
      </c>
      <c r="E15" s="15">
        <v>3292</v>
      </c>
      <c r="F15" s="15">
        <v>4471</v>
      </c>
      <c r="G15" s="15">
        <v>6428</v>
      </c>
      <c r="H15" s="15">
        <v>4858</v>
      </c>
      <c r="I15" s="15">
        <v>4729</v>
      </c>
    </row>
    <row r="16" spans="1:12" ht="30" customHeight="1">
      <c r="A16" s="85"/>
      <c r="B16" s="44" t="s">
        <v>95</v>
      </c>
      <c r="C16" s="46">
        <v>3285</v>
      </c>
      <c r="D16" s="46">
        <v>3037</v>
      </c>
      <c r="E16" s="46">
        <v>1832</v>
      </c>
      <c r="F16" s="46">
        <v>1565</v>
      </c>
      <c r="G16" s="46" t="s">
        <v>27</v>
      </c>
      <c r="H16" s="46" t="s">
        <v>27</v>
      </c>
      <c r="I16" s="46" t="s">
        <v>27</v>
      </c>
    </row>
    <row r="17" spans="1:9" ht="30" customHeight="1">
      <c r="A17" s="86"/>
      <c r="B17" s="45" t="s">
        <v>97</v>
      </c>
      <c r="C17" s="15">
        <v>3101</v>
      </c>
      <c r="D17" s="15">
        <v>3120</v>
      </c>
      <c r="E17" s="15">
        <v>2605</v>
      </c>
      <c r="F17" s="15">
        <v>2649</v>
      </c>
      <c r="G17" s="15">
        <v>3021</v>
      </c>
      <c r="H17" s="15">
        <v>2789</v>
      </c>
      <c r="I17" s="15">
        <v>3038</v>
      </c>
    </row>
    <row r="18" spans="1:9" ht="30" customHeight="1">
      <c r="A18" s="80" t="s">
        <v>99</v>
      </c>
      <c r="B18" s="80"/>
      <c r="C18" s="48">
        <v>1591</v>
      </c>
      <c r="D18" s="48">
        <v>2888</v>
      </c>
      <c r="E18" s="48">
        <v>195</v>
      </c>
      <c r="F18" s="48">
        <v>154</v>
      </c>
      <c r="G18" s="48">
        <v>115</v>
      </c>
      <c r="H18" s="67">
        <v>-97</v>
      </c>
      <c r="I18" s="69">
        <v>-152</v>
      </c>
    </row>
    <row r="19" spans="1:9" ht="30" customHeight="1">
      <c r="A19" s="80" t="s">
        <v>101</v>
      </c>
      <c r="B19" s="80"/>
      <c r="C19" s="21">
        <v>6.040013666907103</v>
      </c>
      <c r="D19" s="21">
        <v>9.0365781157107534</v>
      </c>
      <c r="E19" s="21">
        <v>0.88890914892647122</v>
      </c>
      <c r="F19" s="21">
        <v>0.67260656883298386</v>
      </c>
      <c r="G19" s="21">
        <v>0.43301453422697495</v>
      </c>
      <c r="H19" s="21">
        <v>-0.5</v>
      </c>
      <c r="I19" s="21">
        <v>-0.7</v>
      </c>
    </row>
    <row r="20" spans="1:9" ht="13.5" customHeight="1"/>
    <row r="21" spans="1:9" ht="30" customHeight="1">
      <c r="A21" s="81" t="s">
        <v>107</v>
      </c>
      <c r="B21" s="82"/>
      <c r="C21" s="39" t="s">
        <v>8</v>
      </c>
      <c r="D21" s="39" t="s">
        <v>12</v>
      </c>
      <c r="E21" s="39" t="s">
        <v>16</v>
      </c>
      <c r="F21" s="39" t="s">
        <v>20</v>
      </c>
      <c r="G21" s="39" t="s">
        <v>24</v>
      </c>
      <c r="H21" s="39" t="s">
        <v>35</v>
      </c>
      <c r="I21" s="39" t="s">
        <v>157</v>
      </c>
    </row>
    <row r="22" spans="1:9" ht="30" customHeight="1">
      <c r="A22" s="83" t="s">
        <v>109</v>
      </c>
      <c r="B22" s="84"/>
      <c r="C22" s="12"/>
      <c r="D22" s="12"/>
      <c r="E22" s="12"/>
      <c r="F22" s="12"/>
      <c r="G22" s="12"/>
      <c r="H22" s="12"/>
      <c r="I22" s="12"/>
    </row>
    <row r="23" spans="1:9" ht="30" customHeight="1">
      <c r="A23" s="85"/>
      <c r="B23" s="44" t="s">
        <v>91</v>
      </c>
      <c r="C23" s="46">
        <v>16992</v>
      </c>
      <c r="D23" s="46">
        <v>19094</v>
      </c>
      <c r="E23" s="46">
        <v>17787</v>
      </c>
      <c r="F23" s="46">
        <v>21005</v>
      </c>
      <c r="G23" s="46">
        <v>20136</v>
      </c>
      <c r="H23" s="46">
        <v>18166</v>
      </c>
      <c r="I23" s="46">
        <v>23140</v>
      </c>
    </row>
    <row r="24" spans="1:9" ht="30" customHeight="1">
      <c r="A24" s="85"/>
      <c r="B24" s="44" t="s">
        <v>93</v>
      </c>
      <c r="C24" s="15">
        <v>8027</v>
      </c>
      <c r="D24" s="15">
        <v>6728</v>
      </c>
      <c r="E24" s="15">
        <v>6854</v>
      </c>
      <c r="F24" s="15">
        <v>8325</v>
      </c>
      <c r="G24" s="15">
        <v>9267</v>
      </c>
      <c r="H24" s="15">
        <v>8707</v>
      </c>
      <c r="I24" s="15">
        <v>6989</v>
      </c>
    </row>
    <row r="25" spans="1:9" ht="30" customHeight="1">
      <c r="A25" s="85"/>
      <c r="B25" s="44" t="s">
        <v>95</v>
      </c>
      <c r="C25" s="46">
        <v>3461</v>
      </c>
      <c r="D25" s="46">
        <v>2857</v>
      </c>
      <c r="E25" s="46">
        <v>2180</v>
      </c>
      <c r="F25" s="46">
        <v>1630</v>
      </c>
      <c r="G25" s="46" t="s">
        <v>27</v>
      </c>
      <c r="H25" s="46" t="s">
        <v>27</v>
      </c>
      <c r="I25" s="46" t="s">
        <v>27</v>
      </c>
    </row>
    <row r="26" spans="1:9" ht="30" customHeight="1">
      <c r="A26" s="86"/>
      <c r="B26" s="45" t="s">
        <v>97</v>
      </c>
      <c r="C26" s="15">
        <v>3464</v>
      </c>
      <c r="D26" s="15">
        <v>2988</v>
      </c>
      <c r="E26" s="15">
        <v>2975</v>
      </c>
      <c r="F26" s="15">
        <v>3363</v>
      </c>
      <c r="G26" s="15">
        <v>3310</v>
      </c>
      <c r="H26" s="15">
        <v>3262</v>
      </c>
      <c r="I26" s="15">
        <v>3729</v>
      </c>
    </row>
    <row r="27" spans="1:9" ht="30" customHeight="1">
      <c r="A27" s="80" t="s">
        <v>99</v>
      </c>
      <c r="B27" s="80"/>
      <c r="C27" s="60">
        <v>2073</v>
      </c>
      <c r="D27" s="60">
        <v>2655</v>
      </c>
      <c r="E27" s="60">
        <v>1409</v>
      </c>
      <c r="F27" s="60">
        <v>1912</v>
      </c>
      <c r="G27" s="60">
        <v>1332</v>
      </c>
      <c r="H27" s="67">
        <v>1526</v>
      </c>
      <c r="I27" s="71">
        <v>1914</v>
      </c>
    </row>
    <row r="28" spans="1:9" ht="30" customHeight="1">
      <c r="A28" s="80" t="s">
        <v>101</v>
      </c>
      <c r="B28" s="80"/>
      <c r="C28" s="21">
        <v>6.6293572113847139</v>
      </c>
      <c r="D28" s="21">
        <v>8.5670033235455456</v>
      </c>
      <c r="E28" s="21">
        <v>4.8339508714148485</v>
      </c>
      <c r="F28" s="21">
        <v>5.7419141715967443</v>
      </c>
      <c r="G28" s="21">
        <v>4.1638011878712096</v>
      </c>
      <c r="H28" s="21">
        <v>5.2</v>
      </c>
      <c r="I28" s="21">
        <v>5.8</v>
      </c>
    </row>
    <row r="29" spans="1:9" ht="13.5" customHeight="1"/>
    <row r="30" spans="1:9" ht="30" customHeight="1">
      <c r="A30" s="81" t="s">
        <v>106</v>
      </c>
      <c r="B30" s="82"/>
      <c r="C30" s="39" t="s">
        <v>9</v>
      </c>
      <c r="D30" s="39" t="s">
        <v>13</v>
      </c>
      <c r="E30" s="39" t="s">
        <v>17</v>
      </c>
      <c r="F30" s="39" t="s">
        <v>21</v>
      </c>
      <c r="G30" s="39" t="s">
        <v>25</v>
      </c>
      <c r="H30" s="39" t="s">
        <v>32</v>
      </c>
    </row>
    <row r="31" spans="1:9" ht="30" customHeight="1">
      <c r="A31" s="83" t="s">
        <v>109</v>
      </c>
      <c r="B31" s="84"/>
      <c r="C31" s="12"/>
      <c r="D31" s="12"/>
      <c r="E31" s="12"/>
      <c r="F31" s="12"/>
      <c r="G31" s="12"/>
      <c r="H31" s="12"/>
    </row>
    <row r="32" spans="1:9" ht="30" customHeight="1">
      <c r="A32" s="85"/>
      <c r="B32" s="44" t="s">
        <v>91</v>
      </c>
      <c r="C32" s="46">
        <v>14404</v>
      </c>
      <c r="D32" s="46">
        <v>15043</v>
      </c>
      <c r="E32" s="46">
        <v>17400</v>
      </c>
      <c r="F32" s="46">
        <v>20608</v>
      </c>
      <c r="G32" s="46">
        <v>15944</v>
      </c>
      <c r="H32" s="46">
        <v>18159</v>
      </c>
    </row>
    <row r="33" spans="1:11" ht="30" customHeight="1">
      <c r="A33" s="85"/>
      <c r="B33" s="44" t="s">
        <v>93</v>
      </c>
      <c r="C33" s="15">
        <v>5888</v>
      </c>
      <c r="D33" s="15">
        <v>6649</v>
      </c>
      <c r="E33" s="15">
        <v>6027</v>
      </c>
      <c r="F33" s="15">
        <v>6377</v>
      </c>
      <c r="G33" s="15">
        <v>8014</v>
      </c>
      <c r="H33" s="15">
        <v>6635</v>
      </c>
    </row>
    <row r="34" spans="1:11" ht="30" customHeight="1">
      <c r="A34" s="85"/>
      <c r="B34" s="44" t="s">
        <v>95</v>
      </c>
      <c r="C34" s="46">
        <v>3610</v>
      </c>
      <c r="D34" s="46">
        <v>1992</v>
      </c>
      <c r="E34" s="46">
        <v>1867</v>
      </c>
      <c r="F34" s="46">
        <v>1319</v>
      </c>
      <c r="G34" s="46" t="s">
        <v>27</v>
      </c>
      <c r="H34" s="46" t="s">
        <v>27</v>
      </c>
    </row>
    <row r="35" spans="1:11" ht="30" customHeight="1">
      <c r="A35" s="86"/>
      <c r="B35" s="45" t="s">
        <v>97</v>
      </c>
      <c r="C35" s="15">
        <v>3166</v>
      </c>
      <c r="D35" s="15">
        <v>2516</v>
      </c>
      <c r="E35" s="15">
        <v>2878</v>
      </c>
      <c r="F35" s="15">
        <v>3367</v>
      </c>
      <c r="G35" s="15">
        <v>3223</v>
      </c>
      <c r="H35" s="15">
        <v>3246</v>
      </c>
    </row>
    <row r="36" spans="1:11" ht="30" customHeight="1">
      <c r="A36" s="80" t="s">
        <v>99</v>
      </c>
      <c r="B36" s="80"/>
      <c r="C36" s="60">
        <v>1290</v>
      </c>
      <c r="D36" s="60">
        <v>1079</v>
      </c>
      <c r="E36" s="60">
        <v>1310</v>
      </c>
      <c r="F36" s="60">
        <v>746</v>
      </c>
      <c r="G36" s="60">
        <v>949</v>
      </c>
      <c r="H36" s="67">
        <v>835</v>
      </c>
    </row>
    <row r="37" spans="1:11" ht="30" customHeight="1">
      <c r="A37" s="80" t="s">
        <v>101</v>
      </c>
      <c r="B37" s="80"/>
      <c r="C37" s="21">
        <v>4.9021470644119329</v>
      </c>
      <c r="D37" s="21">
        <v>4.216655594200633</v>
      </c>
      <c r="E37" s="21">
        <v>4.7568902284033552</v>
      </c>
      <c r="F37" s="21">
        <v>2.4433381370365517</v>
      </c>
      <c r="G37" s="21">
        <v>3.5842429278241497</v>
      </c>
      <c r="H37" s="21">
        <v>3.1</v>
      </c>
    </row>
    <row r="38" spans="1:11" s="63" customFormat="1" ht="13.5" customHeight="1">
      <c r="A38" s="64"/>
      <c r="B38" s="65"/>
      <c r="C38" s="21"/>
      <c r="D38" s="21"/>
      <c r="E38" s="21"/>
      <c r="F38" s="21"/>
      <c r="G38" s="21"/>
      <c r="H38" s="21"/>
      <c r="I38" s="1"/>
      <c r="J38" s="1"/>
      <c r="K38" s="1"/>
    </row>
    <row r="39" spans="1:11" ht="30" customHeight="1">
      <c r="A39" s="81" t="s">
        <v>108</v>
      </c>
      <c r="B39" s="82"/>
      <c r="C39" s="39" t="s">
        <v>10</v>
      </c>
      <c r="D39" s="39" t="s">
        <v>14</v>
      </c>
      <c r="E39" s="39" t="s">
        <v>18</v>
      </c>
      <c r="F39" s="39" t="s">
        <v>22</v>
      </c>
      <c r="G39" s="39" t="s">
        <v>26</v>
      </c>
      <c r="H39" s="39" t="s">
        <v>33</v>
      </c>
    </row>
    <row r="40" spans="1:11" ht="30" customHeight="1">
      <c r="A40" s="83" t="s">
        <v>110</v>
      </c>
      <c r="B40" s="84"/>
      <c r="C40" s="12"/>
      <c r="D40" s="12"/>
      <c r="E40" s="12"/>
      <c r="F40" s="12"/>
      <c r="G40" s="12"/>
      <c r="H40" s="12"/>
    </row>
    <row r="41" spans="1:11" ht="30" customHeight="1">
      <c r="A41" s="85"/>
      <c r="B41" s="44" t="s">
        <v>91</v>
      </c>
      <c r="C41" s="46">
        <v>19953</v>
      </c>
      <c r="D41" s="46">
        <v>18886</v>
      </c>
      <c r="E41" s="46">
        <v>23255</v>
      </c>
      <c r="F41" s="46">
        <v>23585</v>
      </c>
      <c r="G41" s="46">
        <v>19681</v>
      </c>
      <c r="H41" s="46">
        <v>20996</v>
      </c>
    </row>
    <row r="42" spans="1:11" ht="30" customHeight="1">
      <c r="A42" s="85"/>
      <c r="B42" s="44" t="s">
        <v>93</v>
      </c>
      <c r="C42" s="15">
        <v>8831</v>
      </c>
      <c r="D42" s="15">
        <v>9224</v>
      </c>
      <c r="E42" s="15">
        <v>7107</v>
      </c>
      <c r="F42" s="15">
        <v>9971</v>
      </c>
      <c r="G42" s="15">
        <v>9652</v>
      </c>
      <c r="H42" s="15">
        <v>9535</v>
      </c>
    </row>
    <row r="43" spans="1:11" ht="30" customHeight="1">
      <c r="A43" s="85"/>
      <c r="B43" s="44" t="s">
        <v>95</v>
      </c>
      <c r="C43" s="46">
        <v>3755</v>
      </c>
      <c r="D43" s="46">
        <v>1970</v>
      </c>
      <c r="E43" s="46">
        <v>1766</v>
      </c>
      <c r="F43" s="46">
        <v>1440</v>
      </c>
      <c r="G43" s="46" t="s">
        <v>27</v>
      </c>
      <c r="H43" s="46" t="s">
        <v>27</v>
      </c>
    </row>
    <row r="44" spans="1:11" ht="30" customHeight="1">
      <c r="A44" s="86"/>
      <c r="B44" s="45" t="s">
        <v>97</v>
      </c>
      <c r="C44" s="15">
        <v>3938</v>
      </c>
      <c r="D44" s="15">
        <v>2881</v>
      </c>
      <c r="E44" s="15">
        <v>3174</v>
      </c>
      <c r="F44" s="15">
        <v>3468</v>
      </c>
      <c r="G44" s="15">
        <v>3935</v>
      </c>
      <c r="H44" s="15">
        <v>3358</v>
      </c>
    </row>
    <row r="45" spans="1:11" ht="30" customHeight="1">
      <c r="A45" s="80" t="s">
        <v>99</v>
      </c>
      <c r="B45" s="80"/>
      <c r="C45" s="60">
        <v>2488</v>
      </c>
      <c r="D45" s="60">
        <v>1456</v>
      </c>
      <c r="E45" s="60">
        <v>1711</v>
      </c>
      <c r="F45" s="60">
        <v>1976</v>
      </c>
      <c r="G45" s="60">
        <v>1410</v>
      </c>
      <c r="H45" s="67">
        <v>2209</v>
      </c>
    </row>
    <row r="46" spans="1:11" ht="30" customHeight="1">
      <c r="A46" s="80" t="s">
        <v>101</v>
      </c>
      <c r="B46" s="80"/>
      <c r="C46" s="21">
        <v>6.9840556927913768</v>
      </c>
      <c r="D46" s="21">
        <v>4.49938195302843</v>
      </c>
      <c r="E46" s="21">
        <v>4.9683489168941293</v>
      </c>
      <c r="F46" s="21">
        <v>5.2488976252457107</v>
      </c>
      <c r="G46" s="21">
        <v>4.3742632003474595</v>
      </c>
      <c r="H46" s="21">
        <v>6.7</v>
      </c>
    </row>
    <row r="47" spans="1:11">
      <c r="A47" s="24" t="s">
        <v>111</v>
      </c>
    </row>
    <row r="48" spans="1:11">
      <c r="A48" s="68" t="s">
        <v>112</v>
      </c>
    </row>
    <row r="49" spans="1:1">
      <c r="A49" s="68" t="s">
        <v>113</v>
      </c>
    </row>
    <row r="50" spans="1:1">
      <c r="A50" s="68" t="s">
        <v>114</v>
      </c>
    </row>
    <row r="51" spans="1:1">
      <c r="A51" s="68" t="s">
        <v>115</v>
      </c>
    </row>
    <row r="52" spans="1:1">
      <c r="A52" s="24" t="s">
        <v>116</v>
      </c>
    </row>
  </sheetData>
  <mergeCells count="25">
    <mergeCell ref="A46:B46"/>
    <mergeCell ref="A37:B37"/>
    <mergeCell ref="A39:B39"/>
    <mergeCell ref="A40:B40"/>
    <mergeCell ref="A41:A44"/>
    <mergeCell ref="A45:B45"/>
    <mergeCell ref="A28:B28"/>
    <mergeCell ref="A30:B30"/>
    <mergeCell ref="A31:B31"/>
    <mergeCell ref="A32:A35"/>
    <mergeCell ref="A36:B36"/>
    <mergeCell ref="A12:B12"/>
    <mergeCell ref="A13:B13"/>
    <mergeCell ref="A14:A17"/>
    <mergeCell ref="A3:B3"/>
    <mergeCell ref="A4:B4"/>
    <mergeCell ref="A5:A8"/>
    <mergeCell ref="A9:B9"/>
    <mergeCell ref="A10:B10"/>
    <mergeCell ref="A27:B27"/>
    <mergeCell ref="A18:B18"/>
    <mergeCell ref="A19:B19"/>
    <mergeCell ref="A21:B21"/>
    <mergeCell ref="A22:B22"/>
    <mergeCell ref="A23:A26"/>
  </mergeCells>
  <phoneticPr fontId="4"/>
  <pageMargins left="0.75" right="0.75" top="1" bottom="1" header="0.51200000000000001" footer="0.51200000000000001"/>
  <pageSetup paperSize="9" scale="70" orientation="portrait" r:id="rId1"/>
  <headerFooter alignWithMargins="0"/>
  <rowBreaks count="1" manualBreakCount="1">
    <brk id="11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zoomScaleSheetLayoutView="100" workbookViewId="0">
      <selection activeCell="A22" sqref="A22"/>
    </sheetView>
  </sheetViews>
  <sheetFormatPr defaultRowHeight="13.5"/>
  <cols>
    <col min="1" max="1" width="28.625" style="1" customWidth="1"/>
    <col min="2" max="6" width="9.125" style="1" customWidth="1"/>
    <col min="7" max="16384" width="9" style="1"/>
  </cols>
  <sheetData>
    <row r="1" spans="1:14">
      <c r="A1" s="2" t="s">
        <v>117</v>
      </c>
    </row>
    <row r="3" spans="1:14" ht="30" customHeight="1">
      <c r="A3" s="25" t="s">
        <v>118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28</v>
      </c>
      <c r="N3" s="18"/>
    </row>
    <row r="4" spans="1:14" ht="30" customHeight="1">
      <c r="A4" s="49" t="s">
        <v>119</v>
      </c>
      <c r="B4" s="12">
        <v>1052</v>
      </c>
      <c r="C4" s="12">
        <v>769</v>
      </c>
      <c r="D4" s="12">
        <v>1766</v>
      </c>
      <c r="E4" s="12">
        <v>2193</v>
      </c>
      <c r="F4" s="12">
        <v>1547</v>
      </c>
      <c r="G4" s="12">
        <v>1335</v>
      </c>
    </row>
    <row r="5" spans="1:14" ht="30" customHeight="1">
      <c r="A5" s="33" t="s">
        <v>120</v>
      </c>
      <c r="B5" s="50">
        <f>ROUND(B4/'Management　performance'!$B$5,3)</f>
        <v>8.9999999999999993E-3</v>
      </c>
      <c r="C5" s="50">
        <f>ROUND(C4/'Management　performance'!$C$5,3)</f>
        <v>6.0000000000000001E-3</v>
      </c>
      <c r="D5" s="50">
        <f>ROUND(D4/'Management　performance'!$D$5,3)</f>
        <v>1.6E-2</v>
      </c>
      <c r="E5" s="50">
        <f>ROUND(E4/'Management　performance'!$E$5,3)</f>
        <v>1.7999999999999999E-2</v>
      </c>
      <c r="F5" s="50">
        <f>ROUND(F4/'Management　performance'!$F$5,3)</f>
        <v>1.2999999999999999E-2</v>
      </c>
      <c r="G5" s="50">
        <v>1.2E-2</v>
      </c>
    </row>
    <row r="6" spans="1:14" ht="30" customHeight="1">
      <c r="A6" s="32" t="s">
        <v>121</v>
      </c>
      <c r="B6" s="12">
        <v>2275</v>
      </c>
      <c r="C6" s="12">
        <v>2065</v>
      </c>
      <c r="D6" s="12">
        <v>1840</v>
      </c>
      <c r="E6" s="12">
        <v>1965</v>
      </c>
      <c r="F6" s="12">
        <v>1756</v>
      </c>
      <c r="G6" s="12">
        <v>1730</v>
      </c>
    </row>
    <row r="7" spans="1:14" ht="30" customHeight="1">
      <c r="A7" s="33" t="s">
        <v>122</v>
      </c>
      <c r="B7" s="50">
        <f>ROUND(B6/'Management　performance'!$B$5,3)</f>
        <v>1.9E-2</v>
      </c>
      <c r="C7" s="50">
        <f>ROUND(C6/'Management　performance'!$C$5,3)</f>
        <v>1.7000000000000001E-2</v>
      </c>
      <c r="D7" s="50">
        <f>ROUND(D6/'Management　performance'!$D$5,3)</f>
        <v>1.6E-2</v>
      </c>
      <c r="E7" s="50">
        <f>ROUND(E6/'Management　performance'!$E$5,3)</f>
        <v>1.6E-2</v>
      </c>
      <c r="F7" s="50">
        <f>ROUND(F6/'Management　performance'!$F$5,3)</f>
        <v>1.4999999999999999E-2</v>
      </c>
      <c r="G7" s="50">
        <v>1.6E-2</v>
      </c>
    </row>
    <row r="8" spans="1:14" ht="30" customHeight="1">
      <c r="A8" s="32" t="s">
        <v>123</v>
      </c>
      <c r="B8" s="12">
        <v>1581</v>
      </c>
      <c r="C8" s="12">
        <v>1566</v>
      </c>
      <c r="D8" s="12">
        <v>1551</v>
      </c>
      <c r="E8" s="12">
        <v>1663</v>
      </c>
      <c r="F8" s="12">
        <v>1668</v>
      </c>
      <c r="G8" s="12">
        <v>1648</v>
      </c>
    </row>
    <row r="9" spans="1:14" ht="30" customHeight="1">
      <c r="A9" s="33" t="s">
        <v>124</v>
      </c>
      <c r="B9" s="50">
        <f>ROUND(B8/'Management　performance'!$B$5,3)</f>
        <v>1.2999999999999999E-2</v>
      </c>
      <c r="C9" s="50">
        <f>ROUND(C8/'Management　performance'!$C$5,3)</f>
        <v>1.2999999999999999E-2</v>
      </c>
      <c r="D9" s="50">
        <f>ROUND(D8/'Management　performance'!$D$5,3)</f>
        <v>1.4E-2</v>
      </c>
      <c r="E9" s="50">
        <f>ROUND(E8/'Management　performance'!$E$5,3)</f>
        <v>1.2999999999999999E-2</v>
      </c>
      <c r="F9" s="50">
        <f>ROUND(F8/'Management　performance'!$F$5,3)</f>
        <v>1.4E-2</v>
      </c>
      <c r="G9" s="50">
        <v>1.4999999999999999E-2</v>
      </c>
    </row>
    <row r="10" spans="1:14">
      <c r="A10" s="8" t="s">
        <v>125</v>
      </c>
    </row>
    <row r="11" spans="1:14">
      <c r="A11" s="8" t="s">
        <v>52</v>
      </c>
    </row>
    <row r="12" spans="1:14">
      <c r="A12" s="9" t="s">
        <v>126</v>
      </c>
    </row>
  </sheetData>
  <phoneticPr fontId="4"/>
  <pageMargins left="0.75" right="0.75" top="1" bottom="1" header="0.51200000000000001" footer="0.51200000000000001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zoomScaleSheetLayoutView="100" workbookViewId="0">
      <selection activeCell="L41" sqref="L41"/>
    </sheetView>
  </sheetViews>
  <sheetFormatPr defaultRowHeight="13.5"/>
  <cols>
    <col min="1" max="1" width="28.625" style="1" customWidth="1"/>
    <col min="2" max="6" width="9.125" style="1" customWidth="1"/>
    <col min="7" max="16384" width="9" style="1"/>
  </cols>
  <sheetData>
    <row r="1" spans="1:14">
      <c r="A1" s="2" t="s">
        <v>127</v>
      </c>
    </row>
    <row r="3" spans="1:14" ht="30" customHeight="1">
      <c r="A3" s="25" t="s">
        <v>128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28</v>
      </c>
      <c r="N3" s="18"/>
    </row>
    <row r="4" spans="1:14" ht="30" customHeight="1">
      <c r="A4" s="27" t="s">
        <v>129</v>
      </c>
      <c r="B4" s="4">
        <f>'financial performance'!B4</f>
        <v>142297</v>
      </c>
      <c r="C4" s="4">
        <f>'financial performance'!C4</f>
        <v>142239</v>
      </c>
      <c r="D4" s="4">
        <f>'financial performance'!D4</f>
        <v>148680</v>
      </c>
      <c r="E4" s="4">
        <f>'financial performance'!E4</f>
        <v>161975</v>
      </c>
      <c r="F4" s="4">
        <f>'financial performance'!F4</f>
        <v>158310</v>
      </c>
      <c r="G4" s="4">
        <f>'financial performance'!G4</f>
        <v>140530</v>
      </c>
    </row>
    <row r="5" spans="1:14" ht="30" customHeight="1">
      <c r="A5" s="32" t="s">
        <v>130</v>
      </c>
      <c r="B5" s="48">
        <v>26375</v>
      </c>
      <c r="C5" s="48">
        <v>23844</v>
      </c>
      <c r="D5" s="48">
        <v>27318</v>
      </c>
      <c r="E5" s="48">
        <v>31767</v>
      </c>
      <c r="F5" s="48">
        <v>29450</v>
      </c>
      <c r="G5" s="67">
        <v>26713</v>
      </c>
    </row>
    <row r="6" spans="1:14" ht="15" customHeight="1">
      <c r="A6" s="51" t="s">
        <v>131</v>
      </c>
      <c r="B6" s="91">
        <v>2.6</v>
      </c>
      <c r="C6" s="91">
        <v>2.4</v>
      </c>
      <c r="D6" s="91">
        <v>2.9</v>
      </c>
      <c r="E6" s="87">
        <v>3.1</v>
      </c>
      <c r="F6" s="87">
        <v>3</v>
      </c>
      <c r="G6" s="87">
        <v>2.9</v>
      </c>
    </row>
    <row r="7" spans="1:14" ht="27.75" customHeight="1">
      <c r="A7" s="33" t="s">
        <v>132</v>
      </c>
      <c r="B7" s="92"/>
      <c r="C7" s="92"/>
      <c r="D7" s="92"/>
      <c r="E7" s="88"/>
      <c r="F7" s="88"/>
      <c r="G7" s="88"/>
    </row>
    <row r="8" spans="1:14" ht="30" customHeight="1">
      <c r="A8" s="32" t="s">
        <v>133</v>
      </c>
      <c r="B8" s="48">
        <v>45730</v>
      </c>
      <c r="C8" s="48">
        <v>40006</v>
      </c>
      <c r="D8" s="48">
        <v>37951</v>
      </c>
      <c r="E8" s="48">
        <v>43751</v>
      </c>
      <c r="F8" s="48">
        <v>43425</v>
      </c>
      <c r="G8" s="66">
        <v>39444</v>
      </c>
    </row>
    <row r="9" spans="1:14" ht="15" customHeight="1">
      <c r="A9" s="51" t="s">
        <v>134</v>
      </c>
      <c r="B9" s="89">
        <v>4.5999999999999996</v>
      </c>
      <c r="C9" s="89">
        <v>4</v>
      </c>
      <c r="D9" s="89">
        <v>4</v>
      </c>
      <c r="E9" s="89">
        <v>4.2</v>
      </c>
      <c r="F9" s="89">
        <v>4.4000000000000004</v>
      </c>
      <c r="G9" s="89">
        <v>4.3</v>
      </c>
    </row>
    <row r="10" spans="1:14" ht="25.5" customHeight="1">
      <c r="A10" s="33" t="s">
        <v>135</v>
      </c>
      <c r="B10" s="90"/>
      <c r="C10" s="90"/>
      <c r="D10" s="90"/>
      <c r="E10" s="90"/>
      <c r="F10" s="90"/>
      <c r="G10" s="90"/>
    </row>
    <row r="11" spans="1:14" ht="30" customHeight="1">
      <c r="A11" s="27" t="s">
        <v>136</v>
      </c>
      <c r="B11" s="29">
        <f>'Management　performance'!B5</f>
        <v>119550</v>
      </c>
      <c r="C11" s="29">
        <f>'Management　performance'!C5</f>
        <v>120899</v>
      </c>
      <c r="D11" s="29">
        <f>'Management　performance'!D5</f>
        <v>113062</v>
      </c>
      <c r="E11" s="29">
        <f>'Management　performance'!E5</f>
        <v>124373</v>
      </c>
      <c r="F11" s="29">
        <f>'Management　performance'!F5</f>
        <v>117259</v>
      </c>
      <c r="G11" s="29">
        <v>111327</v>
      </c>
    </row>
    <row r="12" spans="1:14">
      <c r="A12" s="8" t="s">
        <v>125</v>
      </c>
    </row>
    <row r="13" spans="1:14">
      <c r="A13" s="8" t="s">
        <v>52</v>
      </c>
    </row>
    <row r="14" spans="1:14">
      <c r="A14" s="9" t="s">
        <v>53</v>
      </c>
    </row>
  </sheetData>
  <mergeCells count="12">
    <mergeCell ref="G6:G7"/>
    <mergeCell ref="G9:G10"/>
    <mergeCell ref="B6:B7"/>
    <mergeCell ref="C6:C7"/>
    <mergeCell ref="D6:D7"/>
    <mergeCell ref="D9:D10"/>
    <mergeCell ref="B9:B10"/>
    <mergeCell ref="E6:E7"/>
    <mergeCell ref="E9:E10"/>
    <mergeCell ref="F6:F7"/>
    <mergeCell ref="F9:F10"/>
    <mergeCell ref="C9:C10"/>
  </mergeCells>
  <phoneticPr fontId="4"/>
  <pageMargins left="0.75" right="0.75" top="1" bottom="1" header="0.51200000000000001" footer="0.51200000000000001"/>
  <pageSetup paperSize="9" scale="9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4" zoomScaleNormal="100" zoomScaleSheetLayoutView="100" workbookViewId="0">
      <selection activeCell="E8" sqref="E8"/>
    </sheetView>
  </sheetViews>
  <sheetFormatPr defaultRowHeight="13.5"/>
  <cols>
    <col min="1" max="1" width="28.625" style="1" customWidth="1"/>
    <col min="2" max="6" width="9.125" style="1" customWidth="1"/>
    <col min="7" max="16384" width="9" style="1"/>
  </cols>
  <sheetData>
    <row r="1" spans="1:7">
      <c r="A1" s="2" t="s">
        <v>137</v>
      </c>
    </row>
    <row r="3" spans="1:7" ht="30" customHeight="1">
      <c r="A3" s="25" t="s">
        <v>138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29</v>
      </c>
    </row>
    <row r="4" spans="1:7" ht="30" customHeight="1">
      <c r="A4" s="27" t="s">
        <v>139</v>
      </c>
      <c r="B4" s="4">
        <v>152033</v>
      </c>
      <c r="C4" s="4">
        <v>152032</v>
      </c>
      <c r="D4" s="4">
        <v>152030</v>
      </c>
      <c r="E4" s="4">
        <v>152027</v>
      </c>
      <c r="F4" s="4">
        <v>152023</v>
      </c>
      <c r="G4" s="4">
        <v>149609</v>
      </c>
    </row>
    <row r="5" spans="1:7" ht="41.25" customHeight="1">
      <c r="A5" s="27" t="s">
        <v>140</v>
      </c>
      <c r="B5" s="29">
        <v>152032</v>
      </c>
      <c r="C5" s="29">
        <v>152032</v>
      </c>
      <c r="D5" s="29">
        <v>152028</v>
      </c>
      <c r="E5" s="29">
        <v>152024</v>
      </c>
      <c r="F5" s="29">
        <v>152021</v>
      </c>
      <c r="G5" s="29">
        <v>120689</v>
      </c>
    </row>
    <row r="6" spans="1:7" ht="30" customHeight="1">
      <c r="A6" s="27" t="s">
        <v>141</v>
      </c>
      <c r="B6" s="5">
        <v>44.21</v>
      </c>
      <c r="C6" s="5">
        <v>51.91</v>
      </c>
      <c r="D6" s="5">
        <v>29.23</v>
      </c>
      <c r="E6" s="5">
        <v>28.36</v>
      </c>
      <c r="F6" s="5">
        <v>31.61</v>
      </c>
      <c r="G6" s="5">
        <v>11.87</v>
      </c>
    </row>
    <row r="7" spans="1:7" ht="30" customHeight="1">
      <c r="A7" s="27" t="s">
        <v>142</v>
      </c>
      <c r="B7" s="56">
        <v>467.67</v>
      </c>
      <c r="C7" s="56">
        <v>522.26</v>
      </c>
      <c r="D7" s="56">
        <v>553.96</v>
      </c>
      <c r="E7" s="56">
        <v>616.14</v>
      </c>
      <c r="F7" s="56">
        <v>614.03</v>
      </c>
      <c r="G7" s="56">
        <v>638.99</v>
      </c>
    </row>
    <row r="8" spans="1:7" ht="30" customHeight="1">
      <c r="A8" s="32" t="s">
        <v>143</v>
      </c>
      <c r="B8" s="52">
        <v>9</v>
      </c>
      <c r="C8" s="52">
        <v>9</v>
      </c>
      <c r="D8" s="22">
        <v>7.5</v>
      </c>
      <c r="E8" s="52">
        <v>8</v>
      </c>
      <c r="F8" s="52">
        <v>12</v>
      </c>
      <c r="G8" s="52">
        <v>12</v>
      </c>
    </row>
    <row r="9" spans="1:7" ht="30" customHeight="1">
      <c r="A9" s="54" t="s">
        <v>144</v>
      </c>
      <c r="B9" s="57">
        <v>4</v>
      </c>
      <c r="C9" s="58">
        <v>4.5</v>
      </c>
      <c r="D9" s="58">
        <v>3.5</v>
      </c>
      <c r="E9" s="57">
        <v>4</v>
      </c>
      <c r="F9" s="57">
        <v>6</v>
      </c>
      <c r="G9" s="57">
        <v>6</v>
      </c>
    </row>
    <row r="10" spans="1:7" ht="30" customHeight="1">
      <c r="A10" s="55" t="s">
        <v>145</v>
      </c>
      <c r="B10" s="53">
        <v>5</v>
      </c>
      <c r="C10" s="23">
        <v>4.5</v>
      </c>
      <c r="D10" s="53">
        <v>4</v>
      </c>
      <c r="E10" s="53">
        <v>4</v>
      </c>
      <c r="F10" s="53">
        <v>6</v>
      </c>
      <c r="G10" s="53">
        <v>6</v>
      </c>
    </row>
    <row r="11" spans="1:7" ht="15" customHeight="1">
      <c r="A11" s="32" t="s">
        <v>146</v>
      </c>
      <c r="B11" s="93">
        <v>32.700000000000003</v>
      </c>
      <c r="C11" s="93">
        <v>17.3</v>
      </c>
      <c r="D11" s="93">
        <v>25.7</v>
      </c>
      <c r="E11" s="95">
        <v>28.2</v>
      </c>
      <c r="F11" s="95">
        <v>38</v>
      </c>
      <c r="G11" s="95">
        <v>101.1</v>
      </c>
    </row>
    <row r="12" spans="1:7" ht="15" customHeight="1">
      <c r="A12" s="33" t="s">
        <v>147</v>
      </c>
      <c r="B12" s="94"/>
      <c r="C12" s="94"/>
      <c r="D12" s="94"/>
      <c r="E12" s="96"/>
      <c r="F12" s="96"/>
      <c r="G12" s="96"/>
    </row>
  </sheetData>
  <mergeCells count="6">
    <mergeCell ref="B11:B12"/>
    <mergeCell ref="G11:G12"/>
    <mergeCell ref="F11:F12"/>
    <mergeCell ref="E11:E12"/>
    <mergeCell ref="D11:D12"/>
    <mergeCell ref="C11:C12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zoomScaleSheetLayoutView="100" workbookViewId="0">
      <selection activeCell="N21" sqref="N21"/>
    </sheetView>
  </sheetViews>
  <sheetFormatPr defaultRowHeight="13.5"/>
  <cols>
    <col min="1" max="1" width="11.625" style="1" customWidth="1"/>
    <col min="2" max="2" width="17.625" style="1" customWidth="1"/>
    <col min="3" max="7" width="9.125" style="1" customWidth="1"/>
    <col min="8" max="16384" width="9" style="1"/>
  </cols>
  <sheetData>
    <row r="1" spans="1:8">
      <c r="A1" s="2" t="s">
        <v>156</v>
      </c>
    </row>
    <row r="3" spans="1:8" ht="30" customHeight="1">
      <c r="A3" s="100" t="s">
        <v>148</v>
      </c>
      <c r="B3" s="100"/>
      <c r="C3" s="26" t="s">
        <v>1</v>
      </c>
      <c r="D3" s="26" t="s">
        <v>2</v>
      </c>
      <c r="E3" s="26" t="s">
        <v>3</v>
      </c>
      <c r="F3" s="26" t="s">
        <v>4</v>
      </c>
      <c r="G3" s="26" t="s">
        <v>5</v>
      </c>
      <c r="H3" s="26" t="s">
        <v>28</v>
      </c>
    </row>
    <row r="4" spans="1:8" ht="30" customHeight="1">
      <c r="A4" s="80" t="s">
        <v>149</v>
      </c>
      <c r="B4" s="80"/>
      <c r="C4" s="10">
        <v>419</v>
      </c>
      <c r="D4" s="10">
        <v>462</v>
      </c>
      <c r="E4" s="10">
        <v>488</v>
      </c>
      <c r="F4" s="13">
        <v>506</v>
      </c>
      <c r="G4" s="13">
        <v>346</v>
      </c>
      <c r="H4" s="13">
        <v>452</v>
      </c>
    </row>
    <row r="5" spans="1:8" ht="30" customHeight="1">
      <c r="A5" s="80" t="s">
        <v>150</v>
      </c>
      <c r="B5" s="80"/>
      <c r="C5" s="30">
        <v>500</v>
      </c>
      <c r="D5" s="30">
        <v>474</v>
      </c>
      <c r="E5" s="30">
        <v>668</v>
      </c>
      <c r="F5" s="59">
        <v>539</v>
      </c>
      <c r="G5" s="59">
        <v>627</v>
      </c>
      <c r="H5" s="59">
        <v>543</v>
      </c>
    </row>
    <row r="6" spans="1:8" ht="30" customHeight="1">
      <c r="A6" s="80" t="s">
        <v>151</v>
      </c>
      <c r="B6" s="80"/>
      <c r="C6" s="10">
        <v>296</v>
      </c>
      <c r="D6" s="10">
        <v>296</v>
      </c>
      <c r="E6" s="10">
        <v>402</v>
      </c>
      <c r="F6" s="13">
        <v>402</v>
      </c>
      <c r="G6" s="13">
        <v>322</v>
      </c>
      <c r="H6" s="13">
        <v>291</v>
      </c>
    </row>
    <row r="7" spans="1:8" ht="15" customHeight="1">
      <c r="A7" s="83" t="s">
        <v>152</v>
      </c>
      <c r="B7" s="101"/>
      <c r="C7" s="106">
        <v>9.5</v>
      </c>
      <c r="D7" s="106">
        <v>8.9</v>
      </c>
      <c r="E7" s="106">
        <v>16.7</v>
      </c>
      <c r="F7" s="93">
        <v>17.8</v>
      </c>
      <c r="G7" s="93">
        <v>10.9</v>
      </c>
      <c r="H7" s="93">
        <v>38.1</v>
      </c>
    </row>
    <row r="8" spans="1:8" ht="15" customHeight="1">
      <c r="A8" s="103" t="s">
        <v>153</v>
      </c>
      <c r="B8" s="104"/>
      <c r="C8" s="107"/>
      <c r="D8" s="107"/>
      <c r="E8" s="107"/>
      <c r="F8" s="105"/>
      <c r="G8" s="105"/>
      <c r="H8" s="105"/>
    </row>
    <row r="9" spans="1:8" ht="15" customHeight="1">
      <c r="A9" s="102" t="s">
        <v>154</v>
      </c>
      <c r="B9" s="102"/>
      <c r="C9" s="98">
        <f>C4/'Per share information'!B7</f>
        <v>0.89593089144054561</v>
      </c>
      <c r="D9" s="98">
        <f>D4/'Per share information'!C7</f>
        <v>0.88461685750392527</v>
      </c>
      <c r="E9" s="98">
        <f>E4/'Per share information'!D7</f>
        <v>0.88093003104917311</v>
      </c>
      <c r="F9" s="98">
        <f>F4/'Per share information'!E7</f>
        <v>0.82124192553640407</v>
      </c>
      <c r="G9" s="98">
        <f>G4/'Per share information'!F7</f>
        <v>0.56349038320603229</v>
      </c>
      <c r="H9" s="98">
        <f>H4/'Per share information'!G7</f>
        <v>0.70736631246185389</v>
      </c>
    </row>
    <row r="10" spans="1:8" ht="15" customHeight="1">
      <c r="A10" s="97" t="s">
        <v>155</v>
      </c>
      <c r="B10" s="97"/>
      <c r="C10" s="99"/>
      <c r="D10" s="99"/>
      <c r="E10" s="99"/>
      <c r="F10" s="99"/>
      <c r="G10" s="99"/>
      <c r="H10" s="99"/>
    </row>
  </sheetData>
  <mergeCells count="20">
    <mergeCell ref="H7:H8"/>
    <mergeCell ref="H9:H10"/>
    <mergeCell ref="E7:E8"/>
    <mergeCell ref="D9:D10"/>
    <mergeCell ref="C9:C10"/>
    <mergeCell ref="G7:G8"/>
    <mergeCell ref="G9:G10"/>
    <mergeCell ref="F7:F8"/>
    <mergeCell ref="F9:F10"/>
    <mergeCell ref="C7:C8"/>
    <mergeCell ref="D7:D8"/>
    <mergeCell ref="A6:B6"/>
    <mergeCell ref="A10:B10"/>
    <mergeCell ref="E9:E10"/>
    <mergeCell ref="A3:B3"/>
    <mergeCell ref="A4:B4"/>
    <mergeCell ref="A7:B7"/>
    <mergeCell ref="A9:B9"/>
    <mergeCell ref="A8:B8"/>
    <mergeCell ref="A5:B5"/>
  </mergeCells>
  <phoneticPr fontId="4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Management　performance</vt:lpstr>
      <vt:lpstr>financial performance</vt:lpstr>
      <vt:lpstr>Net cash flow</vt:lpstr>
      <vt:lpstr>Sales trend by region</vt:lpstr>
      <vt:lpstr>Segment information</vt:lpstr>
      <vt:lpstr>capital investment</vt:lpstr>
      <vt:lpstr>Inventory</vt:lpstr>
      <vt:lpstr>Per share information</vt:lpstr>
      <vt:lpstr>Share price trend</vt:lpstr>
      <vt:lpstr>'capital investment'!Print_Area</vt:lpstr>
      <vt:lpstr>'financial performance'!Print_Area</vt:lpstr>
      <vt:lpstr>Inventory!Print_Area</vt:lpstr>
      <vt:lpstr>'Management　performance'!Print_Area</vt:lpstr>
      <vt:lpstr>'Net cash flow'!Print_Area</vt:lpstr>
      <vt:lpstr>'Sales trend by region'!Print_Area</vt:lpstr>
      <vt:lpstr>'Segment information'!Print_Area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東芝機械;広報・株式担当</dc:creator>
  <cp:lastModifiedBy>oohata.toyokazu</cp:lastModifiedBy>
  <cp:lastPrinted>2017-08-03T07:20:05Z</cp:lastPrinted>
  <dcterms:created xsi:type="dcterms:W3CDTF">2011-07-12T01:37:07Z</dcterms:created>
  <dcterms:modified xsi:type="dcterms:W3CDTF">2017-11-09T05:33:19Z</dcterms:modified>
</cp:coreProperties>
</file>